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mal\Downloads\"/>
    </mc:Choice>
  </mc:AlternateContent>
  <xr:revisionPtr revIDLastSave="0" documentId="13_ncr:1_{4C6E7066-6759-4DF2-841F-53ACEE073CE9}" xr6:coauthVersionLast="47" xr6:coauthVersionMax="47" xr10:uidLastSave="{00000000-0000-0000-0000-000000000000}"/>
  <bookViews>
    <workbookView xWindow="-120" yWindow="-120" windowWidth="19440" windowHeight="10320" firstSheet="1" activeTab="1"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D23" i="1"/>
  <c r="E23" i="1"/>
  <c r="F23" i="1"/>
  <c r="G23" i="1"/>
  <c r="H23" i="1"/>
  <c r="I23" i="1"/>
  <c r="J23" i="1"/>
  <c r="K23" i="1"/>
  <c r="L23" i="1"/>
  <c r="M23" i="1"/>
  <c r="N23" i="1"/>
  <c r="B23" i="1"/>
  <c r="B25" i="7"/>
  <c r="D6" i="6"/>
  <c r="E6" i="6"/>
  <c r="F6" i="6"/>
  <c r="G6" i="6"/>
  <c r="H6" i="6" s="1"/>
  <c r="I6" i="6" s="1"/>
  <c r="J6" i="6" s="1"/>
  <c r="K6" i="6" s="1"/>
  <c r="L6" i="6" s="1"/>
  <c r="M6" i="6" s="1"/>
  <c r="C6" i="6"/>
  <c r="D5" i="6"/>
  <c r="E5" i="6" s="1"/>
  <c r="C5" i="6"/>
  <c r="D7" i="5"/>
  <c r="E7" i="5" s="1"/>
  <c r="F7" i="5" s="1"/>
  <c r="G7" i="5" s="1"/>
  <c r="H7" i="5" s="1"/>
  <c r="I7" i="5" s="1"/>
  <c r="J7" i="5" s="1"/>
  <c r="K7" i="5" s="1"/>
  <c r="L7" i="5" s="1"/>
  <c r="M7" i="5" s="1"/>
  <c r="C7" i="5"/>
  <c r="C8" i="5" s="1"/>
  <c r="C14" i="5" s="1"/>
  <c r="D6" i="5"/>
  <c r="E6" i="5" s="1"/>
  <c r="C6" i="5"/>
  <c r="C28" i="4"/>
  <c r="D28" i="4"/>
  <c r="E28" i="4"/>
  <c r="F28" i="4"/>
  <c r="G28" i="4"/>
  <c r="H28" i="4"/>
  <c r="I28" i="4"/>
  <c r="J28" i="4"/>
  <c r="K28" i="4"/>
  <c r="L28" i="4"/>
  <c r="M28" i="4"/>
  <c r="B28" i="4"/>
  <c r="C12" i="4"/>
  <c r="D12" i="4"/>
  <c r="E12" i="4"/>
  <c r="F12" i="4"/>
  <c r="G12" i="4"/>
  <c r="H12" i="4"/>
  <c r="I12" i="4"/>
  <c r="J12" i="4"/>
  <c r="K12" i="4"/>
  <c r="L12" i="4"/>
  <c r="M12" i="4"/>
  <c r="N12" i="4"/>
  <c r="B12" i="4"/>
  <c r="B11" i="7"/>
  <c r="D5" i="4"/>
  <c r="E5" i="4"/>
  <c r="E6" i="4" s="1"/>
  <c r="E30" i="4" s="1"/>
  <c r="F5" i="4"/>
  <c r="G5" i="4"/>
  <c r="H5" i="4" s="1"/>
  <c r="C5" i="4"/>
  <c r="D4" i="4"/>
  <c r="E4" i="4"/>
  <c r="F4" i="4" s="1"/>
  <c r="C4" i="4"/>
  <c r="E26" i="6"/>
  <c r="F26" i="6"/>
  <c r="C21" i="6"/>
  <c r="C26" i="6" s="1"/>
  <c r="D21" i="6"/>
  <c r="D26" i="6" s="1"/>
  <c r="E21" i="6"/>
  <c r="F21" i="6"/>
  <c r="G21" i="6"/>
  <c r="G26" i="6" s="1"/>
  <c r="H21" i="6"/>
  <c r="H26" i="6" s="1"/>
  <c r="I21" i="6"/>
  <c r="I26" i="6" s="1"/>
  <c r="J21" i="6"/>
  <c r="J26" i="6" s="1"/>
  <c r="K21" i="6"/>
  <c r="K26" i="6" s="1"/>
  <c r="L21" i="6"/>
  <c r="L26" i="6" s="1"/>
  <c r="M21" i="6"/>
  <c r="M26" i="6" s="1"/>
  <c r="B21" i="6"/>
  <c r="B26" i="6" s="1"/>
  <c r="N16" i="6"/>
  <c r="N17" i="6"/>
  <c r="N21" i="6" s="1"/>
  <c r="N26" i="6" s="1"/>
  <c r="N18" i="6"/>
  <c r="N19" i="6"/>
  <c r="C7" i="6"/>
  <c r="C13" i="6" s="1"/>
  <c r="D7" i="6"/>
  <c r="D13" i="6" s="1"/>
  <c r="B7" i="6"/>
  <c r="B13" i="6" s="1"/>
  <c r="F27" i="5"/>
  <c r="G27" i="5"/>
  <c r="J27" i="5"/>
  <c r="K27" i="5"/>
  <c r="C22" i="5"/>
  <c r="C27" i="5" s="1"/>
  <c r="D22" i="5"/>
  <c r="D27" i="5" s="1"/>
  <c r="E22" i="5"/>
  <c r="E27" i="5" s="1"/>
  <c r="F22" i="5"/>
  <c r="G22" i="5"/>
  <c r="H22" i="5"/>
  <c r="H27" i="5" s="1"/>
  <c r="I22" i="5"/>
  <c r="I27" i="5" s="1"/>
  <c r="J22" i="5"/>
  <c r="K22" i="5"/>
  <c r="L22" i="5"/>
  <c r="L27" i="5" s="1"/>
  <c r="M22" i="5"/>
  <c r="M27" i="5" s="1"/>
  <c r="B22" i="5"/>
  <c r="B27" i="5" s="1"/>
  <c r="N20" i="5"/>
  <c r="N19" i="5"/>
  <c r="N18" i="5"/>
  <c r="N22" i="5" s="1"/>
  <c r="N27" i="5" s="1"/>
  <c r="N17" i="5"/>
  <c r="D8" i="5"/>
  <c r="D14" i="5" s="1"/>
  <c r="B8" i="5"/>
  <c r="B14" i="5" s="1"/>
  <c r="N15" i="4"/>
  <c r="N16" i="4"/>
  <c r="N17" i="4"/>
  <c r="N18" i="4"/>
  <c r="N23" i="4"/>
  <c r="N9" i="4"/>
  <c r="N10" i="4"/>
  <c r="B20" i="4"/>
  <c r="B25" i="4" s="1"/>
  <c r="C20" i="4"/>
  <c r="C25" i="4" s="1"/>
  <c r="D20" i="4"/>
  <c r="D25" i="4" s="1"/>
  <c r="E20" i="4"/>
  <c r="E25" i="4" s="1"/>
  <c r="F20" i="4"/>
  <c r="F25" i="4" s="1"/>
  <c r="G20" i="4"/>
  <c r="G25" i="4" s="1"/>
  <c r="H20" i="4"/>
  <c r="H25" i="4" s="1"/>
  <c r="I20" i="4"/>
  <c r="I25" i="4" s="1"/>
  <c r="J20" i="4"/>
  <c r="J25" i="4" s="1"/>
  <c r="K20" i="4"/>
  <c r="K25" i="4" s="1"/>
  <c r="L20" i="4"/>
  <c r="L25" i="4" s="1"/>
  <c r="M20" i="4"/>
  <c r="M25" i="4" s="1"/>
  <c r="N25" i="4" s="1"/>
  <c r="B6" i="4"/>
  <c r="C6" i="4"/>
  <c r="D6" i="4"/>
  <c r="D30" i="4" s="1"/>
  <c r="F23" i="3"/>
  <c r="J23" i="3"/>
  <c r="C21" i="3"/>
  <c r="C23" i="3" s="1"/>
  <c r="F21" i="3"/>
  <c r="G21" i="3"/>
  <c r="G23" i="3" s="1"/>
  <c r="J21" i="3"/>
  <c r="K21" i="3"/>
  <c r="K23" i="3" s="1"/>
  <c r="N15" i="3"/>
  <c r="N16" i="3"/>
  <c r="N17" i="3"/>
  <c r="N14" i="3"/>
  <c r="N10" i="3"/>
  <c r="B10" i="3"/>
  <c r="C10" i="3"/>
  <c r="D10" i="3"/>
  <c r="E10" i="3"/>
  <c r="F10" i="3"/>
  <c r="G10" i="3"/>
  <c r="H10" i="3"/>
  <c r="I10" i="3"/>
  <c r="J10" i="3"/>
  <c r="K10" i="3"/>
  <c r="L10" i="3"/>
  <c r="M10" i="3"/>
  <c r="M20" i="3"/>
  <c r="M21" i="3" s="1"/>
  <c r="M23" i="3" s="1"/>
  <c r="B20" i="3"/>
  <c r="C20" i="3"/>
  <c r="D20" i="3"/>
  <c r="D21" i="3" s="1"/>
  <c r="D23" i="3" s="1"/>
  <c r="E20" i="3"/>
  <c r="E21" i="3" s="1"/>
  <c r="E23" i="3" s="1"/>
  <c r="F20" i="3"/>
  <c r="G20" i="3"/>
  <c r="H20" i="3"/>
  <c r="H21" i="3" s="1"/>
  <c r="H23" i="3" s="1"/>
  <c r="I20" i="3"/>
  <c r="I21" i="3" s="1"/>
  <c r="I23" i="3" s="1"/>
  <c r="J20" i="3"/>
  <c r="K20" i="3"/>
  <c r="L20" i="3"/>
  <c r="L21" i="3" s="1"/>
  <c r="L23" i="3" s="1"/>
  <c r="C23" i="2"/>
  <c r="D23" i="2"/>
  <c r="E23" i="2"/>
  <c r="F23" i="2"/>
  <c r="G23" i="2"/>
  <c r="H23" i="2"/>
  <c r="I23" i="2"/>
  <c r="J23" i="2"/>
  <c r="K23" i="2"/>
  <c r="L23" i="2"/>
  <c r="M23" i="2"/>
  <c r="N23" i="2"/>
  <c r="B23" i="2"/>
  <c r="N5" i="3"/>
  <c r="N4" i="3"/>
  <c r="C21" i="2"/>
  <c r="E21" i="2"/>
  <c r="F21" i="2"/>
  <c r="G21" i="2"/>
  <c r="I21" i="2"/>
  <c r="J21" i="2"/>
  <c r="K21" i="2"/>
  <c r="M21" i="2"/>
  <c r="B10" i="2"/>
  <c r="C10" i="2"/>
  <c r="N10" i="2" s="1"/>
  <c r="D10" i="2"/>
  <c r="E10" i="2"/>
  <c r="F10" i="2"/>
  <c r="G10" i="2"/>
  <c r="H10" i="2"/>
  <c r="I10" i="2"/>
  <c r="J10" i="2"/>
  <c r="K10" i="2"/>
  <c r="L10" i="2"/>
  <c r="M10" i="2"/>
  <c r="N14" i="2"/>
  <c r="N15" i="2"/>
  <c r="N16" i="2"/>
  <c r="N17" i="2"/>
  <c r="N20" i="2" s="1"/>
  <c r="N21" i="2" s="1"/>
  <c r="XFD14" i="2"/>
  <c r="D20" i="2"/>
  <c r="D21" i="2" s="1"/>
  <c r="E20" i="2"/>
  <c r="F20" i="2"/>
  <c r="G20" i="2"/>
  <c r="H20" i="2"/>
  <c r="H21" i="2" s="1"/>
  <c r="I20" i="2"/>
  <c r="J20" i="2"/>
  <c r="K20" i="2"/>
  <c r="L20" i="2"/>
  <c r="L21" i="2" s="1"/>
  <c r="M20" i="2"/>
  <c r="B20" i="2"/>
  <c r="B21" i="2" s="1"/>
  <c r="C20" i="2"/>
  <c r="N5" i="2"/>
  <c r="N4" i="2"/>
  <c r="D21" i="1"/>
  <c r="I21" i="1"/>
  <c r="M21" i="1"/>
  <c r="B21" i="1"/>
  <c r="M20" i="1"/>
  <c r="L20" i="1"/>
  <c r="L21" i="1" s="1"/>
  <c r="K20" i="1"/>
  <c r="K21" i="1" s="1"/>
  <c r="J20" i="1"/>
  <c r="J21" i="1" s="1"/>
  <c r="I20" i="1"/>
  <c r="H20" i="1"/>
  <c r="H21" i="1" s="1"/>
  <c r="G20" i="1"/>
  <c r="G21" i="1" s="1"/>
  <c r="F20" i="1"/>
  <c r="F21" i="1" s="1"/>
  <c r="B20" i="1"/>
  <c r="C20" i="1"/>
  <c r="C21" i="1" s="1"/>
  <c r="E20" i="1"/>
  <c r="E21" i="1" s="1"/>
  <c r="D20" i="1"/>
  <c r="N17" i="1"/>
  <c r="N20" i="1" s="1"/>
  <c r="N21" i="1" s="1"/>
  <c r="N16" i="1"/>
  <c r="N15" i="1"/>
  <c r="N14" i="1"/>
  <c r="N10" i="1"/>
  <c r="M10" i="1"/>
  <c r="L10" i="1"/>
  <c r="K10" i="1"/>
  <c r="J10" i="1"/>
  <c r="I10" i="1"/>
  <c r="H10" i="1"/>
  <c r="G10" i="1"/>
  <c r="F10" i="1"/>
  <c r="E10" i="1"/>
  <c r="D10" i="1"/>
  <c r="C10" i="1"/>
  <c r="B10" i="1"/>
  <c r="N5" i="1"/>
  <c r="N4" i="1"/>
  <c r="B24" i="10"/>
  <c r="N6" i="6" l="1"/>
  <c r="E7" i="6"/>
  <c r="E13" i="6" s="1"/>
  <c r="F5" i="6"/>
  <c r="E28" i="6"/>
  <c r="E31" i="6" s="1"/>
  <c r="D28" i="6"/>
  <c r="D31" i="6" s="1"/>
  <c r="C28" i="6"/>
  <c r="C31" i="6" s="1"/>
  <c r="B28" i="6"/>
  <c r="B31" i="6" s="1"/>
  <c r="D29" i="5"/>
  <c r="D32" i="5" s="1"/>
  <c r="C29" i="5"/>
  <c r="C32" i="5" s="1"/>
  <c r="B29" i="5"/>
  <c r="B32" i="5" s="1"/>
  <c r="N7" i="5"/>
  <c r="F6" i="5"/>
  <c r="E8" i="5"/>
  <c r="E14" i="5" s="1"/>
  <c r="E29" i="5" s="1"/>
  <c r="E32" i="5" s="1"/>
  <c r="I5" i="4"/>
  <c r="J5" i="4" s="1"/>
  <c r="K5" i="4" s="1"/>
  <c r="L5" i="4" s="1"/>
  <c r="M5" i="4" s="1"/>
  <c r="F6" i="4"/>
  <c r="F30" i="4" s="1"/>
  <c r="G4" i="4"/>
  <c r="C30" i="4"/>
  <c r="N20" i="4"/>
  <c r="N20" i="3"/>
  <c r="N21" i="3" s="1"/>
  <c r="N23" i="3" s="1"/>
  <c r="B21" i="3"/>
  <c r="B23" i="3" s="1"/>
  <c r="F7" i="6" l="1"/>
  <c r="G5" i="6"/>
  <c r="G6" i="5"/>
  <c r="F8" i="5"/>
  <c r="F14" i="5" s="1"/>
  <c r="F29" i="5" s="1"/>
  <c r="F32" i="5" s="1"/>
  <c r="N5" i="4"/>
  <c r="H4" i="4"/>
  <c r="G6" i="4"/>
  <c r="H5" i="6" l="1"/>
  <c r="G7" i="6"/>
  <c r="G13" i="6" s="1"/>
  <c r="G28" i="6" s="1"/>
  <c r="G31" i="6" s="1"/>
  <c r="F13" i="6"/>
  <c r="F28" i="6" s="1"/>
  <c r="F31" i="6" s="1"/>
  <c r="H6" i="5"/>
  <c r="G8" i="5"/>
  <c r="G14" i="5" s="1"/>
  <c r="G29" i="5" s="1"/>
  <c r="G32" i="5" s="1"/>
  <c r="H6" i="4"/>
  <c r="H30" i="4" s="1"/>
  <c r="I4" i="4"/>
  <c r="I5" i="6" l="1"/>
  <c r="H7" i="6"/>
  <c r="I6" i="5"/>
  <c r="H8" i="5"/>
  <c r="H14" i="5" s="1"/>
  <c r="H29" i="5" s="1"/>
  <c r="H32" i="5" s="1"/>
  <c r="G30" i="4"/>
  <c r="I6" i="4"/>
  <c r="J4" i="4"/>
  <c r="H13" i="6" l="1"/>
  <c r="H28" i="6" s="1"/>
  <c r="H31" i="6" s="1"/>
  <c r="J5" i="6"/>
  <c r="I7" i="6"/>
  <c r="I13" i="6" s="1"/>
  <c r="I28" i="6" s="1"/>
  <c r="I31" i="6" s="1"/>
  <c r="J6" i="5"/>
  <c r="I8" i="5"/>
  <c r="I14" i="5" s="1"/>
  <c r="I29" i="5" s="1"/>
  <c r="I32" i="5" s="1"/>
  <c r="J6" i="4"/>
  <c r="J30" i="4" s="1"/>
  <c r="K4" i="4"/>
  <c r="J7" i="6" l="1"/>
  <c r="J13" i="6" s="1"/>
  <c r="J28" i="6" s="1"/>
  <c r="J31" i="6" s="1"/>
  <c r="K5" i="6"/>
  <c r="K6" i="5"/>
  <c r="J8" i="5"/>
  <c r="J14" i="5" s="1"/>
  <c r="J29" i="5" s="1"/>
  <c r="J32" i="5" s="1"/>
  <c r="L4" i="4"/>
  <c r="K6" i="4"/>
  <c r="K30" i="4" s="1"/>
  <c r="I30" i="4"/>
  <c r="L5" i="6" l="1"/>
  <c r="K7" i="6"/>
  <c r="L6" i="5"/>
  <c r="K8" i="5"/>
  <c r="K14" i="5" s="1"/>
  <c r="K29" i="5" s="1"/>
  <c r="K32" i="5" s="1"/>
  <c r="L6" i="4"/>
  <c r="L30" i="4" s="1"/>
  <c r="M4" i="4"/>
  <c r="K13" i="6" l="1"/>
  <c r="K28" i="6" s="1"/>
  <c r="K31" i="6" s="1"/>
  <c r="L7" i="6"/>
  <c r="L13" i="6" s="1"/>
  <c r="L28" i="6" s="1"/>
  <c r="L31" i="6" s="1"/>
  <c r="M5" i="6"/>
  <c r="M7" i="6" s="1"/>
  <c r="M13" i="6" s="1"/>
  <c r="M28" i="6" s="1"/>
  <c r="M31" i="6" s="1"/>
  <c r="N6" i="5"/>
  <c r="N8" i="5" s="1"/>
  <c r="N14" i="5" s="1"/>
  <c r="N29" i="5" s="1"/>
  <c r="N32" i="5" s="1"/>
  <c r="M6" i="5"/>
  <c r="M8" i="5" s="1"/>
  <c r="M14" i="5" s="1"/>
  <c r="M29" i="5" s="1"/>
  <c r="M32" i="5" s="1"/>
  <c r="L8" i="5"/>
  <c r="L14" i="5" s="1"/>
  <c r="L29" i="5" s="1"/>
  <c r="L32" i="5" s="1"/>
  <c r="M6" i="4"/>
  <c r="M30" i="4" s="1"/>
  <c r="N4" i="4"/>
  <c r="N7" i="6" l="1"/>
  <c r="N13" i="6" s="1"/>
  <c r="N28" i="6" s="1"/>
  <c r="N31" i="6" s="1"/>
  <c r="N5" i="6"/>
  <c r="N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tc={5246F036-CC2D-4716-9D8E-95FA1BF30AC4}</author>
    <author>tc={216809C5-C5D2-4D8C-8810-BADBD3DA201D}</author>
    <author>tc={50971D44-9673-4AB7-B44B-8793829CDF36}</author>
    <author>tc={D327D537-AC07-43C3-9DC2-8775C2EC1B26}</author>
    <author>tc={79786881-A547-4A8C-86CA-8FC27520F6B2}</author>
    <author>tc={F43871A2-B576-4F95-907B-D128E2902ABC}</author>
  </authors>
  <commentList>
    <comment ref="A4" authorId="0" shapeId="0" xr:uid="{5246F036-CC2D-4716-9D8E-95FA1BF30AC4}">
      <text>
        <t>[Threaded comment]
Your version of Excel allows you to read this threaded comment; however, any edits to it will get removed if the file is opened in a newer version of Excel. Learn more: https://go.microsoft.com/fwlink/?linkid=870924
Comment:
    Canvases, paints and brushes</t>
      </text>
    </comment>
    <comment ref="A5" authorId="1" shapeId="0" xr:uid="{216809C5-C5D2-4D8C-8810-BADBD3DA201D}">
      <text>
        <t>[Threaded comment]
Your version of Excel allows you to read this threaded comment; however, any edits to it will get removed if the file is opened in a newer version of Excel. Learn more: https://go.microsoft.com/fwlink/?linkid=870924
Comment:
    Table top for painting, wooden rack for storage of supplies</t>
      </text>
    </comment>
    <comment ref="A19" authorId="2" shapeId="0" xr:uid="{50971D44-9673-4AB7-B44B-8793829CDF36}">
      <text>
        <t xml:space="preserve">[Threaded comment]
Your version of Excel allows you to read this threaded comment; however, any edits to it will get removed if the file is opened in a newer version of Excel. Learn more: https://go.microsoft.com/fwlink/?linkid=870924
Comment:
    Include packaging material, shipping supplies, art supplies, </t>
      </text>
    </comment>
    <comment ref="A20" authorId="3" shapeId="0" xr:uid="{D327D537-AC07-43C3-9DC2-8775C2EC1B26}">
      <text>
        <t>[Threaded comment]
Your version of Excel allows you to read this threaded comment; however, any edits to it will get removed if the file is opened in a newer version of Excel. Learn more: https://go.microsoft.com/fwlink/?linkid=870924
Comment:
    Includes Printer, computer, Heat press, vinyl cutter</t>
      </text>
    </comment>
    <comment ref="A21" authorId="4" shapeId="0" xr:uid="{79786881-A547-4A8C-86CA-8FC27520F6B2}">
      <text>
        <t xml:space="preserve">[Threaded comment]
Your version of Excel allows you to read this threaded comment; however, any edits to it will get removed if the file is opened in a newer version of Excel. Learn more: https://go.microsoft.com/fwlink/?linkid=870924
Comment:
    Includes cost of printing, social media campaigns, collaboration with influencers, </t>
      </text>
    </comment>
    <comment ref="A22" authorId="5" shapeId="0" xr:uid="{F43871A2-B576-4F95-907B-D128E2902ABC}">
      <text>
        <t>[Threaded comment]
Your version of Excel allows you to read this threaded comment; however, any edits to it will get removed if the file is opened in a newer version of Excel. Learn more: https://go.microsoft.com/fwlink/?linkid=870924
Comment:
    Website domain, website design and maintenance</t>
      </text>
    </comment>
  </commentList>
</comments>
</file>

<file path=xl/sharedStrings.xml><?xml version="1.0" encoding="utf-8"?>
<sst xmlns="http://schemas.openxmlformats.org/spreadsheetml/2006/main" count="221" uniqueCount="100">
  <si>
    <t xml:space="preserve">Income Statement Year 1 </t>
  </si>
  <si>
    <t>Income Statement Year 2</t>
  </si>
  <si>
    <t>Income Statement Year 3</t>
  </si>
  <si>
    <t xml:space="preserve">Cash Flow Year 1 </t>
  </si>
  <si>
    <t>Cash Flow Year 2</t>
  </si>
  <si>
    <t>Cash Flow Year 3</t>
  </si>
  <si>
    <t xml:space="preserve">Balance Sheet Year 1 </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</si>
  <si>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</si>
  <si>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</si>
  <si>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</si>
  <si>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</si>
  <si>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</si>
  <si>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</si>
  <si>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</si>
  <si>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</si>
  <si>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</si>
  <si>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</si>
  <si>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</si>
  <si>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</si>
  <si>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</si>
  <si>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</si>
  <si>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</si>
  <si>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</si>
  <si>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</si>
  <si>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</si>
  <si>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Loan A</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</si>
  <si>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</si>
  <si>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</si>
  <si>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</si>
  <si>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</si>
  <si>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</si>
  <si>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</si>
  <si>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</si>
  <si>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</si>
  <si>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</si>
  <si>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Sales Category 1</t>
  </si>
  <si>
    <t xml:space="preserve">Sales Category 2 </t>
  </si>
  <si>
    <t xml:space="preserve">Advertising </t>
  </si>
  <si>
    <t>Supplies</t>
  </si>
  <si>
    <t xml:space="preserve">Interest Expense </t>
  </si>
  <si>
    <t xml:space="preserve">Gross Revenue </t>
  </si>
  <si>
    <t xml:space="preserve">Total Expenses </t>
  </si>
  <si>
    <t xml:space="preserve">Net Profit Before Tax </t>
  </si>
  <si>
    <t xml:space="preserve">Estimated Income Tax % </t>
  </si>
  <si>
    <t>Net Profit After Tax</t>
  </si>
  <si>
    <t xml:space="preserve">Total Funding Sources </t>
  </si>
  <si>
    <t>Raw Material</t>
  </si>
  <si>
    <t>Equipments</t>
  </si>
  <si>
    <t>Owner Contributions (savings)</t>
  </si>
  <si>
    <t>Furniture</t>
  </si>
  <si>
    <t>Total</t>
  </si>
  <si>
    <t>Art supplies</t>
  </si>
  <si>
    <t>Sales Category 1(Direct sales)</t>
  </si>
  <si>
    <t>Sales Category 2 (online workshops)</t>
  </si>
  <si>
    <t>Website Maintenance and hosting</t>
  </si>
  <si>
    <t>Website maintenance and hosting</t>
  </si>
  <si>
    <t>Sales Category 1 (Direct sales)</t>
  </si>
  <si>
    <t>Sales Category 2 (Online Workshops)</t>
  </si>
  <si>
    <t>Month 1</t>
  </si>
  <si>
    <t>Month 2</t>
  </si>
  <si>
    <t>Month6</t>
  </si>
  <si>
    <t>Cash At Beginning</t>
  </si>
  <si>
    <t>Category 1</t>
  </si>
  <si>
    <t>Category 2</t>
  </si>
  <si>
    <t>Revenues (cash in)</t>
  </si>
  <si>
    <t>Expenses (cash out)</t>
  </si>
  <si>
    <t>Total Operating Expenses</t>
  </si>
  <si>
    <t>Other Changes in Cash (cash out)</t>
  </si>
  <si>
    <t>Other Changes in cash (Cash in)</t>
  </si>
  <si>
    <t>Cash received from Loan</t>
  </si>
  <si>
    <t>Cash received from investment</t>
  </si>
  <si>
    <t>Owner's withdraw</t>
  </si>
  <si>
    <t>Owners's withdraw</t>
  </si>
  <si>
    <t>Total income</t>
  </si>
  <si>
    <t>Total Cash Inflow(A)</t>
  </si>
  <si>
    <t>Total cash outflow(B)</t>
  </si>
  <si>
    <t>Net cash Flow (A-B)</t>
  </si>
  <si>
    <t>Cash at the end</t>
  </si>
  <si>
    <t>Cash at beginning</t>
  </si>
  <si>
    <t>Annual</t>
  </si>
  <si>
    <t>Total Income</t>
  </si>
  <si>
    <t>Total Cash Outflows (B)</t>
  </si>
  <si>
    <t>Total cash inflows (A)</t>
  </si>
  <si>
    <t>Net cash flow (A-B)</t>
  </si>
  <si>
    <t xml:space="preserve">Cash at end </t>
  </si>
  <si>
    <t>Equities and Liabilities</t>
  </si>
  <si>
    <t>Owner's Capital</t>
  </si>
  <si>
    <t>Retained Earnings</t>
  </si>
  <si>
    <t>Long Term Liablities</t>
  </si>
  <si>
    <t>Loan Payable</t>
  </si>
  <si>
    <t>Assets</t>
  </si>
  <si>
    <t>Cash</t>
  </si>
  <si>
    <t>Inventory</t>
  </si>
  <si>
    <t>Account receivable</t>
  </si>
  <si>
    <t>Current Assets</t>
  </si>
  <si>
    <t>Non- Current assets</t>
  </si>
  <si>
    <t>Investments</t>
  </si>
  <si>
    <t>Total Equity and Liabilities</t>
  </si>
  <si>
    <t xml:space="preserve">Furniture </t>
  </si>
  <si>
    <t>Total Current and non-current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</si>
</sst>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42">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0" fontId="0" fillId="0" borderId="2" xfId="0" applyBorder="1"/>
    <xf numFmtId="9" fontId="0" fillId="0" borderId="0" xfId="0" applyNumberFormat="1"/>
    <xf numFmtId="0" fontId="1" fillId="0" borderId="2" xfId="0" applyFont="1" applyBorder="1"/>
    <xf numFmtId="0" fontId="0" fillId="0" borderId="0" xfId="0" applyAlignment="1">
      <alignment horizontal="right"/>
    </xf>
    <xf numFmtId="0" fontId="0" fillId="4" borderId="0" xfId="0" applyFill="1" applyAlignment="1">
      <alignment horizontal="center"/>
    </xf>
    <xf numFmtId="0" fontId="0" fillId="4" borderId="7" xfId="0" applyFill="1" applyBorder="1" applyAlignment="1">
      <alignment horizontal="center"/>
    </xf>
    <xf numFmtId="0" fontId="3" fillId="0" borderId="0" xfId="0" applyFont="1" applyAlignment="1">
      <alignment horizontal="right"/>
    </xf>
    <xf numFmtId="0" fontId="4" fillId="0" borderId="2" xfId="0" applyFont="1" applyBorder="1"/>
    <xf numFmtId="0" fontId="3" fillId="0" borderId="2" xfId="0" applyFont="1" applyBorder="1"/>
    <xf numFmtId="9" fontId="3" fillId="0" borderId="0" xfId="0" applyNumberFormat="1" applyFont="1"/>
    <xf numFmtId="44" fontId="3" fillId="0" borderId="0" xfId="1" applyFont="1"/>
    <xf numFmtId="0" fontId="0" fillId="5" borderId="0" xfId="0" applyFill="1"/>
    <xf numFmtId="0" fontId="1" fillId="5" borderId="0" xfId="0" applyFont="1" applyFill="1"/>
    <xf numFmtId="0" fontId="0" fillId="6" borderId="0" xfId="0" applyFill="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0" fillId="4" borderId="0" xfId="0" applyFill="1" applyAlignment="1">
      <alignment horizontal="center"/>
    </xf>
    <xf numFmtId="0" fontId="3" fillId="3"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mal vasudev" id="{CFA5609A-C707-49F4-B113-5CA0618CCEA0}" userId="9bc1ba85ab6c3cd4"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3-17T22:49:35.09" personId="{CFA5609A-C707-49F4-B113-5CA0618CCEA0}" id="{5246F036-CC2D-4716-9D8E-95FA1BF30AC4}">
    <text>Canvases, paints and brushes</text>
  </threadedComment>
  <threadedComment ref="A5" dT="2024-03-17T22:46:18.13" personId="{CFA5609A-C707-49F4-B113-5CA0618CCEA0}" id="{216809C5-C5D2-4D8C-8810-BADBD3DA201D}">
    <text>Table top for painting, wooden rack for storage of supplies</text>
  </threadedComment>
  <threadedComment ref="A19" dT="2024-03-05T18:09:50.60" personId="{CFA5609A-C707-49F4-B113-5CA0618CCEA0}" id="{50971D44-9673-4AB7-B44B-8793829CDF36}">
    <text xml:space="preserve">Include packaging material, shipping supplies, art supplies, </text>
  </threadedComment>
  <threadedComment ref="A20" dT="2024-03-05T18:05:54.95" personId="{CFA5609A-C707-49F4-B113-5CA0618CCEA0}" id="{D327D537-AC07-43C3-9DC2-8775C2EC1B26}">
    <text>Includes Printer, computer, Heat press, vinyl cutter</text>
  </threadedComment>
  <threadedComment ref="A21" dT="2024-03-05T18:46:47.08" personId="{CFA5609A-C707-49F4-B113-5CA0618CCEA0}" id="{79786881-A547-4A8C-86CA-8FC27520F6B2}">
    <text xml:space="preserve">Includes cost of printing, social media campaigns, collaboration with influencers, </text>
  </threadedComment>
  <threadedComment ref="A22" dT="2024-03-05T18:41:08.66" personId="{CFA5609A-C707-49F4-B113-5CA0618CCEA0}" id="{F43871A2-B576-4F95-907B-D128E2902ABC}">
    <text>Website domain, website design and maintenance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topLeftCell="A6" zoomScale="99" zoomScaleNormal="170" workbookViewId="0">
      <selection activeCell="D8" sqref="D8"/>
    </sheetView>
  </sheetViews>
  <sheetFormatPr defaultColWidth="11" defaultRowHeight="15.75" x14ac:dyDescent="0.25"/>
  <cols>
    <col min="1" max="1" width="25.625" customWidth="1"/>
  </cols>
  <sheetData>
    <row r="1" spans="1:10" x14ac:dyDescent="0.25">
      <c r="A1" s="38" t="s">
        <v>22</v>
      </c>
      <c r="B1" s="38"/>
      <c r="C1" s="38"/>
    </row>
    <row r="2" spans="1:10" x14ac:dyDescent="0.25">
      <c r="A2" s="38" t="s">
        <v>28</v>
      </c>
      <c r="B2" s="38"/>
      <c r="C2" s="38"/>
    </row>
    <row r="3" spans="1:10" x14ac:dyDescent="0.25">
      <c r="A3" s="2" t="s">
        <v>24</v>
      </c>
      <c r="B3" s="2" t="s">
        <v>23</v>
      </c>
      <c r="D3" s="23" t="s">
        <v>29</v>
      </c>
      <c r="E3" s="24"/>
      <c r="F3" s="24"/>
      <c r="G3" s="24"/>
      <c r="H3" s="25"/>
    </row>
    <row r="4" spans="1:10" ht="15.95" customHeight="1" x14ac:dyDescent="0.25">
      <c r="A4" t="s">
        <v>51</v>
      </c>
      <c r="C4">
        <v>100</v>
      </c>
      <c r="D4" s="26"/>
      <c r="E4" s="27"/>
      <c r="F4" s="27"/>
      <c r="G4" s="27"/>
      <c r="H4" s="28"/>
      <c r="I4" s="3"/>
      <c r="J4" s="3"/>
    </row>
    <row r="5" spans="1:10" x14ac:dyDescent="0.25">
      <c r="A5" t="s">
        <v>49</v>
      </c>
      <c r="C5">
        <v>50</v>
      </c>
      <c r="D5" s="29"/>
      <c r="E5" s="30"/>
      <c r="F5" s="30"/>
      <c r="G5" s="30"/>
      <c r="H5" s="31"/>
      <c r="I5" s="3"/>
      <c r="J5" s="3"/>
    </row>
    <row r="6" spans="1:10" x14ac:dyDescent="0.25">
      <c r="A6" t="s">
        <v>50</v>
      </c>
      <c r="C6" s="9">
        <v>150</v>
      </c>
      <c r="I6" s="3"/>
      <c r="J6" s="3"/>
    </row>
    <row r="7" spans="1:10" x14ac:dyDescent="0.25">
      <c r="G7" s="3"/>
      <c r="H7" s="3"/>
      <c r="I7" s="3"/>
      <c r="J7" s="3"/>
    </row>
    <row r="8" spans="1:10" x14ac:dyDescent="0.25">
      <c r="G8" s="3"/>
      <c r="H8" s="3"/>
      <c r="I8" s="3"/>
      <c r="J8" s="3"/>
    </row>
    <row r="9" spans="1:10" x14ac:dyDescent="0.25">
      <c r="G9" s="3"/>
      <c r="H9" s="3"/>
      <c r="I9" s="3"/>
      <c r="J9" s="3"/>
    </row>
    <row r="10" spans="1:10" ht="15.95" customHeight="1" x14ac:dyDescent="0.25">
      <c r="A10" s="1" t="s">
        <v>30</v>
      </c>
      <c r="D10" s="23" t="s">
        <v>31</v>
      </c>
      <c r="E10" s="24"/>
      <c r="F10" s="24"/>
      <c r="G10" s="24"/>
      <c r="H10" s="25"/>
      <c r="I10" s="3"/>
      <c r="J10" s="3"/>
    </row>
    <row r="11" spans="1:10" x14ac:dyDescent="0.25">
      <c r="A11" t="s">
        <v>48</v>
      </c>
      <c r="B11">
        <v>6000</v>
      </c>
      <c r="D11" s="26"/>
      <c r="E11" s="27"/>
      <c r="F11" s="27"/>
      <c r="G11" s="27"/>
      <c r="H11" s="28"/>
      <c r="I11" s="3"/>
      <c r="J11" s="3"/>
    </row>
    <row r="12" spans="1:10" x14ac:dyDescent="0.25">
      <c r="A12" t="s">
        <v>25</v>
      </c>
      <c r="B12">
        <v>4000</v>
      </c>
      <c r="D12" s="26"/>
      <c r="E12" s="27"/>
      <c r="F12" s="27"/>
      <c r="G12" s="27"/>
      <c r="H12" s="28"/>
      <c r="I12" s="3"/>
      <c r="J12" s="3"/>
    </row>
    <row r="13" spans="1:10" x14ac:dyDescent="0.25">
      <c r="A13" s="1" t="s">
        <v>45</v>
      </c>
      <c r="B13" s="9">
        <v>10000</v>
      </c>
      <c r="D13" s="26"/>
      <c r="E13" s="27"/>
      <c r="F13" s="27"/>
      <c r="G13" s="27"/>
      <c r="H13" s="28"/>
    </row>
    <row r="14" spans="1:10" x14ac:dyDescent="0.25">
      <c r="D14" s="29"/>
      <c r="E14" s="30"/>
      <c r="F14" s="30"/>
      <c r="G14" s="30"/>
      <c r="H14" s="31"/>
    </row>
    <row r="16" spans="1:10" x14ac:dyDescent="0.25">
      <c r="A16" s="1"/>
    </row>
    <row r="18" spans="1:8" ht="15.95" customHeight="1" x14ac:dyDescent="0.25">
      <c r="A18" s="1" t="s">
        <v>32</v>
      </c>
      <c r="D18" s="32" t="s">
        <v>33</v>
      </c>
      <c r="E18" s="33"/>
      <c r="F18" s="33"/>
      <c r="G18" s="33"/>
      <c r="H18" s="34"/>
    </row>
    <row r="19" spans="1:8" x14ac:dyDescent="0.25">
      <c r="A19" t="s">
        <v>46</v>
      </c>
      <c r="B19">
        <v>1990</v>
      </c>
      <c r="D19" s="35"/>
      <c r="E19" s="36"/>
      <c r="F19" s="36"/>
      <c r="G19" s="36"/>
      <c r="H19" s="37"/>
    </row>
    <row r="20" spans="1:8" x14ac:dyDescent="0.25">
      <c r="A20" t="s">
        <v>47</v>
      </c>
      <c r="B20">
        <v>1210</v>
      </c>
      <c r="D20" s="4"/>
      <c r="E20" s="4"/>
      <c r="F20" s="4"/>
      <c r="G20" s="4"/>
      <c r="H20" s="4"/>
    </row>
    <row r="21" spans="1:8" x14ac:dyDescent="0.25">
      <c r="A21" t="s">
        <v>26</v>
      </c>
      <c r="B21">
        <v>1200</v>
      </c>
      <c r="D21" s="4"/>
      <c r="E21" s="4"/>
      <c r="F21" s="4"/>
      <c r="G21" s="4"/>
      <c r="H21" s="4"/>
    </row>
    <row r="22" spans="1:8" x14ac:dyDescent="0.25">
      <c r="A22" t="s">
        <v>27</v>
      </c>
      <c r="B22">
        <v>2000</v>
      </c>
      <c r="D22" s="4"/>
      <c r="E22" s="4"/>
      <c r="F22" s="4"/>
      <c r="G22" s="4"/>
      <c r="H22" s="4"/>
    </row>
    <row r="24" spans="1:8" x14ac:dyDescent="0.25">
      <c r="A24" s="1" t="s">
        <v>34</v>
      </c>
      <c r="B24" s="9">
        <f>SUM(B19:B23)</f>
        <v>6400</v>
      </c>
    </row>
  </sheetData>
  <mergeCells count="5">
    <mergeCell ref="D10:H14"/>
    <mergeCell ref="D3:H5"/>
    <mergeCell ref="D18:H19"/>
    <mergeCell ref="A1:C1"/>
    <mergeCell ref="A2:C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3"/>
  <sheetViews>
    <sheetView tabSelected="1" workbookViewId="0">
      <selection activeCell="B23" sqref="B23:N23"/>
    </sheetView>
  </sheetViews>
  <sheetFormatPr defaultColWidth="11" defaultRowHeight="15.75" x14ac:dyDescent="0.25"/>
  <cols>
    <col min="1" max="1" width="31.125" customWidth="1"/>
    <col min="14" max="14" width="12" bestFit="1" customWidth="1"/>
  </cols>
  <sheetData>
    <row r="1" spans="1:14" x14ac:dyDescent="0.25">
      <c r="A1" t="s">
        <v>0</v>
      </c>
    </row>
    <row r="2" spans="1:14" x14ac:dyDescent="0.25">
      <c r="B2" t="s">
        <v>9</v>
      </c>
      <c r="C2" t="s">
        <v>10</v>
      </c>
      <c r="D2" t="s">
        <v>11</v>
      </c>
      <c r="E2" t="s">
        <v>12</v>
      </c>
      <c r="F2" t="s">
        <v>13</v>
      </c>
      <c r="G2" t="s">
        <v>14</v>
      </c>
      <c r="H2" t="s">
        <v>15</v>
      </c>
      <c r="I2" t="s">
        <v>16</v>
      </c>
      <c r="J2" t="s">
        <v>17</v>
      </c>
      <c r="K2" t="s">
        <v>18</v>
      </c>
      <c r="L2" t="s">
        <v>19</v>
      </c>
      <c r="M2" t="s">
        <v>20</v>
      </c>
      <c r="N2" t="s">
        <v>21</v>
      </c>
    </row>
    <row r="3" spans="1:14" x14ac:dyDescent="0.25">
      <c r="A3" s="1" t="s">
        <v>7</v>
      </c>
    </row>
    <row r="4" spans="1:14" x14ac:dyDescent="0.25">
      <c r="A4" t="s">
        <v>52</v>
      </c>
      <c r="B4">
        <v>2000</v>
      </c>
      <c r="C4">
        <v>2400</v>
      </c>
      <c r="D4">
        <v>2800</v>
      </c>
      <c r="E4">
        <v>3200</v>
      </c>
      <c r="F4">
        <v>3600</v>
      </c>
      <c r="G4">
        <v>4000</v>
      </c>
      <c r="H4">
        <v>4400</v>
      </c>
      <c r="I4">
        <v>4800</v>
      </c>
      <c r="J4">
        <v>5200</v>
      </c>
      <c r="K4">
        <v>5600</v>
      </c>
      <c r="L4">
        <v>6000</v>
      </c>
      <c r="M4">
        <v>6400</v>
      </c>
      <c r="N4">
        <f>SUM(B4:M4)</f>
        <v>50400</v>
      </c>
    </row>
    <row r="5" spans="1:14" x14ac:dyDescent="0.25">
      <c r="A5" t="s">
        <v>53</v>
      </c>
      <c r="B5">
        <v>1500</v>
      </c>
      <c r="C5">
        <v>1800</v>
      </c>
      <c r="D5">
        <v>2100</v>
      </c>
      <c r="E5">
        <v>2400</v>
      </c>
      <c r="F5">
        <v>2700</v>
      </c>
      <c r="G5">
        <v>3000</v>
      </c>
      <c r="H5">
        <v>3300</v>
      </c>
      <c r="I5">
        <v>3600</v>
      </c>
      <c r="J5">
        <v>3900</v>
      </c>
      <c r="K5">
        <v>4200</v>
      </c>
      <c r="L5">
        <v>4500</v>
      </c>
      <c r="M5">
        <v>4800</v>
      </c>
      <c r="N5">
        <f>SUM(B5:M5)</f>
        <v>37800</v>
      </c>
    </row>
    <row r="10" spans="1:14" s="9" customFormat="1" x14ac:dyDescent="0.25">
      <c r="A10" s="11" t="s">
        <v>40</v>
      </c>
      <c r="B10" s="9">
        <f t="shared" ref="B10:N10" si="0">SUM(B4:B9)</f>
        <v>3500</v>
      </c>
      <c r="C10" s="9">
        <f t="shared" si="0"/>
        <v>4200</v>
      </c>
      <c r="D10" s="9">
        <f t="shared" si="0"/>
        <v>4900</v>
      </c>
      <c r="E10" s="9">
        <f t="shared" si="0"/>
        <v>5600</v>
      </c>
      <c r="F10" s="9">
        <f t="shared" si="0"/>
        <v>6300</v>
      </c>
      <c r="G10" s="9">
        <f t="shared" si="0"/>
        <v>7000</v>
      </c>
      <c r="H10" s="9">
        <f t="shared" si="0"/>
        <v>7700</v>
      </c>
      <c r="I10" s="9">
        <f t="shared" si="0"/>
        <v>8400</v>
      </c>
      <c r="J10" s="9">
        <f t="shared" si="0"/>
        <v>9100</v>
      </c>
      <c r="K10" s="9">
        <f t="shared" si="0"/>
        <v>9800</v>
      </c>
      <c r="L10" s="9">
        <f t="shared" si="0"/>
        <v>10500</v>
      </c>
      <c r="M10" s="9">
        <f t="shared" si="0"/>
        <v>11200</v>
      </c>
      <c r="N10" s="9">
        <f t="shared" si="0"/>
        <v>88200</v>
      </c>
    </row>
    <row r="12" spans="1:14" x14ac:dyDescent="0.25">
      <c r="A12" s="1" t="s">
        <v>8</v>
      </c>
    </row>
    <row r="14" spans="1:14" x14ac:dyDescent="0.25">
      <c r="A14" t="s">
        <v>54</v>
      </c>
      <c r="B14">
        <v>500</v>
      </c>
      <c r="C14">
        <v>500</v>
      </c>
      <c r="D14">
        <v>500</v>
      </c>
      <c r="E14">
        <v>500</v>
      </c>
      <c r="F14">
        <v>500</v>
      </c>
      <c r="G14">
        <v>500</v>
      </c>
      <c r="H14">
        <v>500</v>
      </c>
      <c r="I14">
        <v>500</v>
      </c>
      <c r="J14">
        <v>500</v>
      </c>
      <c r="K14">
        <v>500</v>
      </c>
      <c r="L14">
        <v>500</v>
      </c>
      <c r="M14">
        <v>500</v>
      </c>
      <c r="N14">
        <f>SUM(B14:M14)</f>
        <v>6000</v>
      </c>
    </row>
    <row r="15" spans="1:14" x14ac:dyDescent="0.25">
      <c r="A15" t="s">
        <v>37</v>
      </c>
      <c r="B15">
        <v>700</v>
      </c>
      <c r="C15">
        <v>700</v>
      </c>
      <c r="D15">
        <v>700</v>
      </c>
      <c r="E15" s="12">
        <v>700</v>
      </c>
      <c r="F15">
        <v>700</v>
      </c>
      <c r="G15">
        <v>700</v>
      </c>
      <c r="H15">
        <v>650</v>
      </c>
      <c r="I15">
        <v>650</v>
      </c>
      <c r="J15">
        <v>650</v>
      </c>
      <c r="K15">
        <v>650</v>
      </c>
      <c r="L15">
        <v>650</v>
      </c>
      <c r="M15">
        <v>650</v>
      </c>
      <c r="N15">
        <f>SUM(B15:M15)</f>
        <v>8100</v>
      </c>
    </row>
    <row r="16" spans="1:14" x14ac:dyDescent="0.25">
      <c r="A16" t="s">
        <v>38</v>
      </c>
      <c r="B16">
        <v>600</v>
      </c>
      <c r="C16">
        <v>600</v>
      </c>
      <c r="D16">
        <v>600</v>
      </c>
      <c r="E16">
        <v>600</v>
      </c>
      <c r="F16">
        <v>600</v>
      </c>
      <c r="G16">
        <v>600</v>
      </c>
      <c r="H16">
        <v>600</v>
      </c>
      <c r="I16">
        <v>600</v>
      </c>
      <c r="J16">
        <v>600</v>
      </c>
      <c r="K16">
        <v>600</v>
      </c>
      <c r="L16">
        <v>600</v>
      </c>
      <c r="M16">
        <v>600</v>
      </c>
      <c r="N16">
        <f>SUM(B16:M16)</f>
        <v>7200</v>
      </c>
    </row>
    <row r="17" spans="1:14" x14ac:dyDescent="0.25">
      <c r="A17" t="s">
        <v>39</v>
      </c>
      <c r="B17">
        <v>50</v>
      </c>
      <c r="C17">
        <v>50</v>
      </c>
      <c r="D17">
        <v>50</v>
      </c>
      <c r="E17">
        <v>50</v>
      </c>
      <c r="F17">
        <v>50</v>
      </c>
      <c r="G17">
        <v>50</v>
      </c>
      <c r="H17">
        <v>50</v>
      </c>
      <c r="I17">
        <v>50</v>
      </c>
      <c r="J17">
        <v>50</v>
      </c>
      <c r="K17">
        <v>50</v>
      </c>
      <c r="L17">
        <v>50</v>
      </c>
      <c r="M17">
        <v>50</v>
      </c>
      <c r="N17">
        <f>SUM(B17:M17)</f>
        <v>600</v>
      </c>
    </row>
    <row r="18" spans="1:14" ht="15" customHeight="1" x14ac:dyDescent="0.25">
      <c r="A18" s="39"/>
      <c r="B18" s="39"/>
      <c r="C18" s="39"/>
    </row>
    <row r="19" spans="1:14" ht="15" customHeight="1" x14ac:dyDescent="0.25">
      <c r="A19" s="5"/>
      <c r="B19" s="5"/>
      <c r="C19" s="5"/>
    </row>
    <row r="20" spans="1:14" x14ac:dyDescent="0.25">
      <c r="A20" s="1" t="s">
        <v>41</v>
      </c>
      <c r="B20">
        <f t="shared" ref="B20:N20" si="1">SUM(B14:B19)</f>
        <v>1850</v>
      </c>
      <c r="C20">
        <f t="shared" si="1"/>
        <v>1850</v>
      </c>
      <c r="D20" s="9">
        <f t="shared" si="1"/>
        <v>1850</v>
      </c>
      <c r="E20">
        <f t="shared" si="1"/>
        <v>1850</v>
      </c>
      <c r="F20">
        <f t="shared" si="1"/>
        <v>1850</v>
      </c>
      <c r="G20">
        <f t="shared" si="1"/>
        <v>1850</v>
      </c>
      <c r="H20">
        <f t="shared" si="1"/>
        <v>1800</v>
      </c>
      <c r="I20">
        <f t="shared" si="1"/>
        <v>1800</v>
      </c>
      <c r="J20">
        <f t="shared" si="1"/>
        <v>1800</v>
      </c>
      <c r="K20">
        <f t="shared" si="1"/>
        <v>1800</v>
      </c>
      <c r="L20">
        <f t="shared" si="1"/>
        <v>1800</v>
      </c>
      <c r="M20">
        <f t="shared" si="1"/>
        <v>1800</v>
      </c>
      <c r="N20">
        <f t="shared" si="1"/>
        <v>21900</v>
      </c>
    </row>
    <row r="21" spans="1:14" x14ac:dyDescent="0.25">
      <c r="A21" s="1" t="s">
        <v>42</v>
      </c>
      <c r="B21">
        <f>B10-B20</f>
        <v>1650</v>
      </c>
      <c r="C21">
        <f t="shared" ref="C21:N21" si="2">C10-C20</f>
        <v>2350</v>
      </c>
      <c r="D21">
        <f t="shared" si="2"/>
        <v>3050</v>
      </c>
      <c r="E21">
        <f t="shared" si="2"/>
        <v>3750</v>
      </c>
      <c r="F21">
        <f t="shared" si="2"/>
        <v>4450</v>
      </c>
      <c r="G21">
        <f t="shared" si="2"/>
        <v>5150</v>
      </c>
      <c r="H21">
        <f t="shared" si="2"/>
        <v>5900</v>
      </c>
      <c r="I21">
        <f t="shared" si="2"/>
        <v>6600</v>
      </c>
      <c r="J21">
        <f t="shared" si="2"/>
        <v>7300</v>
      </c>
      <c r="K21">
        <f t="shared" si="2"/>
        <v>8000</v>
      </c>
      <c r="L21">
        <f t="shared" si="2"/>
        <v>8700</v>
      </c>
      <c r="M21">
        <f t="shared" si="2"/>
        <v>9400</v>
      </c>
      <c r="N21">
        <f t="shared" si="2"/>
        <v>66300</v>
      </c>
    </row>
    <row r="22" spans="1:14" x14ac:dyDescent="0.25">
      <c r="A22" t="s">
        <v>43</v>
      </c>
      <c r="B22" s="10">
        <v>0.05</v>
      </c>
      <c r="C22" s="10">
        <v>0.05</v>
      </c>
      <c r="D22" s="10">
        <v>0.05</v>
      </c>
      <c r="E22" s="10">
        <v>0.05</v>
      </c>
      <c r="F22" s="10">
        <v>0.05</v>
      </c>
      <c r="G22" s="10">
        <v>0.05</v>
      </c>
      <c r="H22" s="10">
        <v>0.05</v>
      </c>
      <c r="I22" s="10">
        <v>0.05</v>
      </c>
      <c r="J22" s="10">
        <v>0.05</v>
      </c>
      <c r="K22" s="10">
        <v>0.05</v>
      </c>
      <c r="L22" s="10">
        <v>0.05</v>
      </c>
      <c r="M22" s="10">
        <v>0.05</v>
      </c>
      <c r="N22" s="10">
        <v>0.05</v>
      </c>
    </row>
    <row r="23" spans="1:14" s="9" customFormat="1" x14ac:dyDescent="0.25">
      <c r="A23" s="11" t="s">
        <v>44</v>
      </c>
      <c r="B23" s="9">
        <f>B21-(B21*0.05)</f>
        <v>1567.5</v>
      </c>
      <c r="C23" s="9">
        <f t="shared" ref="C23:N23" si="3">C21-(C21*0.05)</f>
        <v>2232.5</v>
      </c>
      <c r="D23" s="9">
        <f t="shared" si="3"/>
        <v>2897.5</v>
      </c>
      <c r="E23" s="9">
        <f t="shared" si="3"/>
        <v>3562.5</v>
      </c>
      <c r="F23" s="9">
        <f t="shared" si="3"/>
        <v>4227.5</v>
      </c>
      <c r="G23" s="9">
        <f t="shared" si="3"/>
        <v>4892.5</v>
      </c>
      <c r="H23" s="9">
        <f t="shared" si="3"/>
        <v>5605</v>
      </c>
      <c r="I23" s="9">
        <f t="shared" si="3"/>
        <v>6270</v>
      </c>
      <c r="J23" s="9">
        <f t="shared" si="3"/>
        <v>6935</v>
      </c>
      <c r="K23" s="9">
        <f t="shared" si="3"/>
        <v>7600</v>
      </c>
      <c r="L23" s="9">
        <f t="shared" si="3"/>
        <v>8265</v>
      </c>
      <c r="M23" s="9">
        <f t="shared" si="3"/>
        <v>8930</v>
      </c>
      <c r="N23" s="9">
        <f t="shared" si="3"/>
        <v>62985</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XFD23"/>
  <sheetViews>
    <sheetView topLeftCell="C1" workbookViewId="0">
      <selection activeCell="B4" sqref="B4:N5"/>
    </sheetView>
  </sheetViews>
  <sheetFormatPr defaultColWidth="11" defaultRowHeight="15.75" x14ac:dyDescent="0.25"/>
  <cols>
    <col min="1" max="1" width="30.5" customWidth="1"/>
    <col min="14" max="14" width="12" bestFit="1" customWidth="1"/>
  </cols>
  <sheetData>
    <row r="1" spans="1:14 16384:16384" x14ac:dyDescent="0.25">
      <c r="A1" t="s">
        <v>1</v>
      </c>
    </row>
    <row r="2" spans="1:14 16384:16384" x14ac:dyDescent="0.25">
      <c r="B2" t="s">
        <v>9</v>
      </c>
      <c r="C2" t="s">
        <v>10</v>
      </c>
      <c r="D2" t="s">
        <v>11</v>
      </c>
      <c r="E2" t="s">
        <v>12</v>
      </c>
      <c r="F2" t="s">
        <v>13</v>
      </c>
      <c r="G2" t="s">
        <v>14</v>
      </c>
      <c r="H2" t="s">
        <v>15</v>
      </c>
      <c r="I2" t="s">
        <v>16</v>
      </c>
      <c r="J2" t="s">
        <v>17</v>
      </c>
      <c r="K2" t="s">
        <v>18</v>
      </c>
      <c r="L2" t="s">
        <v>19</v>
      </c>
      <c r="M2" t="s">
        <v>20</v>
      </c>
      <c r="N2" t="s">
        <v>21</v>
      </c>
    </row>
    <row r="3" spans="1:14 16384:16384" x14ac:dyDescent="0.25">
      <c r="A3" s="1" t="s">
        <v>7</v>
      </c>
    </row>
    <row r="4" spans="1:14 16384:16384" x14ac:dyDescent="0.25">
      <c r="A4" t="s">
        <v>56</v>
      </c>
      <c r="B4">
        <v>3000</v>
      </c>
      <c r="C4">
        <v>3400</v>
      </c>
      <c r="D4">
        <v>3800</v>
      </c>
      <c r="E4">
        <v>4200</v>
      </c>
      <c r="F4">
        <v>4400</v>
      </c>
      <c r="G4">
        <v>4800</v>
      </c>
      <c r="H4">
        <v>5200</v>
      </c>
      <c r="I4">
        <v>5400</v>
      </c>
      <c r="J4">
        <v>5800</v>
      </c>
      <c r="K4">
        <v>6200</v>
      </c>
      <c r="L4">
        <v>6400</v>
      </c>
      <c r="M4">
        <v>6800</v>
      </c>
      <c r="N4">
        <f>SUM(B4:M4)</f>
        <v>59400</v>
      </c>
    </row>
    <row r="5" spans="1:14 16384:16384" x14ac:dyDescent="0.25">
      <c r="A5" t="s">
        <v>57</v>
      </c>
      <c r="B5">
        <v>2500</v>
      </c>
      <c r="C5">
        <v>2800</v>
      </c>
      <c r="D5">
        <v>3100</v>
      </c>
      <c r="E5">
        <v>3400</v>
      </c>
      <c r="F5">
        <v>3700</v>
      </c>
      <c r="G5">
        <v>4000</v>
      </c>
      <c r="H5">
        <v>4300</v>
      </c>
      <c r="I5">
        <v>4600</v>
      </c>
      <c r="J5">
        <v>4900</v>
      </c>
      <c r="K5">
        <v>5200</v>
      </c>
      <c r="L5">
        <v>5500</v>
      </c>
      <c r="M5">
        <v>5800</v>
      </c>
      <c r="N5">
        <f>SUM(B5:M5)</f>
        <v>49800</v>
      </c>
    </row>
    <row r="10" spans="1:14 16384:16384" s="9" customFormat="1" x14ac:dyDescent="0.25">
      <c r="A10" s="11" t="s">
        <v>40</v>
      </c>
      <c r="B10" s="9">
        <f t="shared" ref="B10:M10" si="0">SUM(B4:B9)</f>
        <v>5500</v>
      </c>
      <c r="C10" s="9">
        <f t="shared" si="0"/>
        <v>6200</v>
      </c>
      <c r="D10" s="9">
        <f t="shared" si="0"/>
        <v>6900</v>
      </c>
      <c r="E10" s="9">
        <f t="shared" si="0"/>
        <v>7600</v>
      </c>
      <c r="F10" s="9">
        <f t="shared" si="0"/>
        <v>8100</v>
      </c>
      <c r="G10" s="9">
        <f t="shared" si="0"/>
        <v>8800</v>
      </c>
      <c r="H10" s="9">
        <f t="shared" si="0"/>
        <v>9500</v>
      </c>
      <c r="I10" s="9">
        <f t="shared" si="0"/>
        <v>10000</v>
      </c>
      <c r="J10" s="9">
        <f t="shared" si="0"/>
        <v>10700</v>
      </c>
      <c r="K10" s="9">
        <f t="shared" si="0"/>
        <v>11400</v>
      </c>
      <c r="L10" s="9">
        <f t="shared" si="0"/>
        <v>11900</v>
      </c>
      <c r="M10" s="9">
        <f t="shared" si="0"/>
        <v>12600</v>
      </c>
      <c r="N10" s="9">
        <f>SUM(B10:M10)</f>
        <v>109200</v>
      </c>
    </row>
    <row r="12" spans="1:14 16384:16384" x14ac:dyDescent="0.25">
      <c r="A12" s="1" t="s">
        <v>8</v>
      </c>
    </row>
    <row r="14" spans="1:14 16384:16384" x14ac:dyDescent="0.25">
      <c r="A14" t="s">
        <v>54</v>
      </c>
      <c r="B14">
        <v>500</v>
      </c>
      <c r="C14">
        <v>500</v>
      </c>
      <c r="D14">
        <v>500</v>
      </c>
      <c r="E14">
        <v>500</v>
      </c>
      <c r="F14">
        <v>500</v>
      </c>
      <c r="G14">
        <v>500</v>
      </c>
      <c r="H14">
        <v>500</v>
      </c>
      <c r="I14">
        <v>500</v>
      </c>
      <c r="J14">
        <v>500</v>
      </c>
      <c r="K14">
        <v>500</v>
      </c>
      <c r="L14">
        <v>500</v>
      </c>
      <c r="M14">
        <v>500</v>
      </c>
      <c r="N14">
        <f>SUM(B14:M14)</f>
        <v>6000</v>
      </c>
      <c r="XFD14">
        <f>SUM(B14:XFC14)</f>
        <v>12000</v>
      </c>
    </row>
    <row r="15" spans="1:14 16384:16384" x14ac:dyDescent="0.25">
      <c r="A15" t="s">
        <v>37</v>
      </c>
      <c r="B15">
        <v>600</v>
      </c>
      <c r="C15">
        <v>600</v>
      </c>
      <c r="D15">
        <v>600</v>
      </c>
      <c r="E15" s="12">
        <v>600</v>
      </c>
      <c r="F15">
        <v>600</v>
      </c>
      <c r="G15">
        <v>600</v>
      </c>
      <c r="H15">
        <v>550</v>
      </c>
      <c r="I15">
        <v>550</v>
      </c>
      <c r="J15">
        <v>550</v>
      </c>
      <c r="K15">
        <v>550</v>
      </c>
      <c r="L15">
        <v>550</v>
      </c>
      <c r="M15">
        <v>550</v>
      </c>
      <c r="N15">
        <f>SUM(B15:M15)</f>
        <v>6900</v>
      </c>
    </row>
    <row r="16" spans="1:14 16384:16384" x14ac:dyDescent="0.25">
      <c r="A16" t="s">
        <v>38</v>
      </c>
      <c r="B16">
        <v>350</v>
      </c>
      <c r="C16">
        <v>350</v>
      </c>
      <c r="D16">
        <v>350</v>
      </c>
      <c r="E16">
        <v>350</v>
      </c>
      <c r="F16">
        <v>350</v>
      </c>
      <c r="G16">
        <v>350</v>
      </c>
      <c r="H16">
        <v>100</v>
      </c>
      <c r="I16">
        <v>100</v>
      </c>
      <c r="J16">
        <v>100</v>
      </c>
      <c r="K16">
        <v>100</v>
      </c>
      <c r="L16">
        <v>100</v>
      </c>
      <c r="M16">
        <v>100</v>
      </c>
      <c r="N16">
        <f>SUM(B16:M16)</f>
        <v>2700</v>
      </c>
    </row>
    <row r="17" spans="1:14" x14ac:dyDescent="0.25">
      <c r="A17" t="s">
        <v>39</v>
      </c>
      <c r="B17">
        <v>50</v>
      </c>
      <c r="C17">
        <v>50</v>
      </c>
      <c r="D17">
        <v>50</v>
      </c>
      <c r="E17">
        <v>50</v>
      </c>
      <c r="F17">
        <v>50</v>
      </c>
      <c r="G17">
        <v>50</v>
      </c>
      <c r="H17">
        <v>50</v>
      </c>
      <c r="I17">
        <v>50</v>
      </c>
      <c r="J17">
        <v>50</v>
      </c>
      <c r="K17">
        <v>50</v>
      </c>
      <c r="L17">
        <v>50</v>
      </c>
      <c r="M17">
        <v>50</v>
      </c>
      <c r="N17">
        <f>SUM(B17:M17)</f>
        <v>600</v>
      </c>
    </row>
    <row r="18" spans="1:14" ht="15" customHeight="1" x14ac:dyDescent="0.25">
      <c r="A18" s="40"/>
      <c r="B18" s="40"/>
      <c r="C18" s="40"/>
    </row>
    <row r="19" spans="1:14" ht="15" customHeight="1" x14ac:dyDescent="0.25">
      <c r="A19" s="13"/>
      <c r="B19" s="13"/>
      <c r="C19" s="14"/>
    </row>
    <row r="20" spans="1:14" s="9" customFormat="1" x14ac:dyDescent="0.25">
      <c r="A20" s="11" t="s">
        <v>41</v>
      </c>
      <c r="B20" s="9">
        <f t="shared" ref="B20:N20" si="1">SUM(B14:B19)</f>
        <v>1500</v>
      </c>
      <c r="C20" s="9">
        <f t="shared" si="1"/>
        <v>1500</v>
      </c>
      <c r="D20" s="9">
        <f t="shared" si="1"/>
        <v>1500</v>
      </c>
      <c r="E20" s="9">
        <f t="shared" si="1"/>
        <v>1500</v>
      </c>
      <c r="F20" s="9">
        <f t="shared" si="1"/>
        <v>1500</v>
      </c>
      <c r="G20" s="9">
        <f t="shared" si="1"/>
        <v>1500</v>
      </c>
      <c r="H20" s="9">
        <f t="shared" si="1"/>
        <v>1200</v>
      </c>
      <c r="I20" s="9">
        <f t="shared" si="1"/>
        <v>1200</v>
      </c>
      <c r="J20" s="9">
        <f t="shared" si="1"/>
        <v>1200</v>
      </c>
      <c r="K20" s="9">
        <f t="shared" si="1"/>
        <v>1200</v>
      </c>
      <c r="L20" s="9">
        <f t="shared" si="1"/>
        <v>1200</v>
      </c>
      <c r="M20" s="9">
        <f t="shared" si="1"/>
        <v>1200</v>
      </c>
      <c r="N20" s="9">
        <f t="shared" si="1"/>
        <v>16200</v>
      </c>
    </row>
    <row r="21" spans="1:14" x14ac:dyDescent="0.25">
      <c r="A21" s="1" t="s">
        <v>42</v>
      </c>
      <c r="B21">
        <f>B10-B20</f>
        <v>4000</v>
      </c>
      <c r="C21">
        <f t="shared" ref="C21:N21" si="2">C10-C20</f>
        <v>4700</v>
      </c>
      <c r="D21">
        <f t="shared" si="2"/>
        <v>5400</v>
      </c>
      <c r="E21">
        <f t="shared" si="2"/>
        <v>6100</v>
      </c>
      <c r="F21">
        <f t="shared" si="2"/>
        <v>6600</v>
      </c>
      <c r="G21">
        <f t="shared" si="2"/>
        <v>7300</v>
      </c>
      <c r="H21">
        <f t="shared" si="2"/>
        <v>8300</v>
      </c>
      <c r="I21">
        <f t="shared" si="2"/>
        <v>8800</v>
      </c>
      <c r="J21">
        <f t="shared" si="2"/>
        <v>9500</v>
      </c>
      <c r="K21">
        <f t="shared" si="2"/>
        <v>10200</v>
      </c>
      <c r="L21">
        <f t="shared" si="2"/>
        <v>10700</v>
      </c>
      <c r="M21">
        <f t="shared" si="2"/>
        <v>11400</v>
      </c>
      <c r="N21">
        <f t="shared" si="2"/>
        <v>93000</v>
      </c>
    </row>
    <row r="22" spans="1:14" x14ac:dyDescent="0.25">
      <c r="A22" t="s">
        <v>43</v>
      </c>
      <c r="B22" s="10">
        <v>0.05</v>
      </c>
      <c r="C22" s="10">
        <v>0.05</v>
      </c>
      <c r="D22" s="10">
        <v>0.05</v>
      </c>
      <c r="E22" s="10">
        <v>0.05</v>
      </c>
      <c r="F22" s="10">
        <v>0.05</v>
      </c>
      <c r="G22" s="10">
        <v>0.05</v>
      </c>
      <c r="H22" s="10">
        <v>0.05</v>
      </c>
      <c r="I22" s="10">
        <v>0.05</v>
      </c>
      <c r="J22" s="10">
        <v>0.05</v>
      </c>
      <c r="K22" s="10">
        <v>0.05</v>
      </c>
      <c r="L22" s="10">
        <v>0.05</v>
      </c>
      <c r="M22" s="10">
        <v>0.05</v>
      </c>
      <c r="N22" s="10">
        <v>0.05</v>
      </c>
    </row>
    <row r="23" spans="1:14" x14ac:dyDescent="0.25">
      <c r="A23" s="1" t="s">
        <v>44</v>
      </c>
      <c r="B23">
        <f>B21-(B21*0.05)</f>
        <v>3800</v>
      </c>
      <c r="C23">
        <f t="shared" ref="C23:N23" si="3">C21-(C21*0.05)</f>
        <v>4465</v>
      </c>
      <c r="D23">
        <f t="shared" si="3"/>
        <v>5130</v>
      </c>
      <c r="E23">
        <f t="shared" si="3"/>
        <v>5795</v>
      </c>
      <c r="F23">
        <f t="shared" si="3"/>
        <v>6270</v>
      </c>
      <c r="G23">
        <f t="shared" si="3"/>
        <v>6935</v>
      </c>
      <c r="H23">
        <f t="shared" si="3"/>
        <v>7885</v>
      </c>
      <c r="I23">
        <f t="shared" si="3"/>
        <v>8360</v>
      </c>
      <c r="J23">
        <f t="shared" si="3"/>
        <v>9025</v>
      </c>
      <c r="K23">
        <f t="shared" si="3"/>
        <v>9690</v>
      </c>
      <c r="L23">
        <f t="shared" si="3"/>
        <v>10165</v>
      </c>
      <c r="M23">
        <f t="shared" si="3"/>
        <v>10830</v>
      </c>
      <c r="N23">
        <f t="shared" si="3"/>
        <v>88350</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workbookViewId="0">
      <selection activeCell="B14" sqref="B14:N17"/>
    </sheetView>
  </sheetViews>
  <sheetFormatPr defaultColWidth="11" defaultRowHeight="15.75" x14ac:dyDescent="0.25"/>
  <cols>
    <col min="1" max="1" width="29.875" customWidth="1"/>
    <col min="14" max="14" width="12" bestFit="1" customWidth="1"/>
  </cols>
  <sheetData>
    <row r="1" spans="1:14" x14ac:dyDescent="0.25">
      <c r="A1" s="6" t="s">
        <v>2</v>
      </c>
      <c r="B1" s="6"/>
      <c r="C1" s="6"/>
      <c r="D1" s="6"/>
      <c r="E1" s="6"/>
      <c r="F1" s="6"/>
      <c r="G1" s="6"/>
      <c r="H1" s="6"/>
      <c r="I1" s="6"/>
      <c r="J1" s="6"/>
      <c r="K1" s="6"/>
      <c r="L1" s="6"/>
      <c r="M1" s="6"/>
      <c r="N1" s="6"/>
    </row>
    <row r="2" spans="1:14" x14ac:dyDescent="0.25">
      <c r="A2" s="6"/>
      <c r="B2" s="6" t="s">
        <v>9</v>
      </c>
      <c r="C2" s="6" t="s">
        <v>10</v>
      </c>
      <c r="D2" s="6" t="s">
        <v>11</v>
      </c>
      <c r="E2" s="6" t="s">
        <v>12</v>
      </c>
      <c r="F2" s="6" t="s">
        <v>13</v>
      </c>
      <c r="G2" s="6" t="s">
        <v>14</v>
      </c>
      <c r="H2" s="6" t="s">
        <v>15</v>
      </c>
      <c r="I2" s="6" t="s">
        <v>16</v>
      </c>
      <c r="J2" s="6" t="s">
        <v>17</v>
      </c>
      <c r="K2" s="6" t="s">
        <v>18</v>
      </c>
      <c r="L2" s="6" t="s">
        <v>19</v>
      </c>
      <c r="M2" s="6" t="s">
        <v>20</v>
      </c>
      <c r="N2" s="6" t="s">
        <v>21</v>
      </c>
    </row>
    <row r="3" spans="1:14" x14ac:dyDescent="0.25">
      <c r="A3" s="7" t="s">
        <v>7</v>
      </c>
      <c r="B3" s="6"/>
      <c r="C3" s="6"/>
      <c r="D3" s="6"/>
      <c r="E3" s="6"/>
      <c r="F3" s="6"/>
      <c r="G3" s="6"/>
      <c r="H3" s="6"/>
      <c r="I3" s="6"/>
      <c r="J3" s="6"/>
      <c r="K3" s="6"/>
      <c r="L3" s="6"/>
      <c r="M3" s="6"/>
      <c r="N3" s="6"/>
    </row>
    <row r="4" spans="1:14" x14ac:dyDescent="0.25">
      <c r="A4" s="6" t="s">
        <v>35</v>
      </c>
      <c r="B4" s="6">
        <v>3500</v>
      </c>
      <c r="C4" s="6">
        <v>3900</v>
      </c>
      <c r="D4" s="6">
        <v>4300</v>
      </c>
      <c r="E4" s="6">
        <v>4700</v>
      </c>
      <c r="F4" s="6">
        <v>5100</v>
      </c>
      <c r="G4" s="6">
        <v>5500</v>
      </c>
      <c r="H4" s="6">
        <v>5900</v>
      </c>
      <c r="I4" s="6">
        <v>6300</v>
      </c>
      <c r="J4" s="6">
        <v>6700</v>
      </c>
      <c r="K4" s="6">
        <v>7000</v>
      </c>
      <c r="L4" s="6">
        <v>7400</v>
      </c>
      <c r="M4" s="6">
        <v>7800</v>
      </c>
      <c r="N4" s="6">
        <f>SUM(B4:M4)</f>
        <v>68100</v>
      </c>
    </row>
    <row r="5" spans="1:14" x14ac:dyDescent="0.25">
      <c r="A5" s="6" t="s">
        <v>36</v>
      </c>
      <c r="B5" s="6">
        <v>3000</v>
      </c>
      <c r="C5" s="6">
        <v>3200</v>
      </c>
      <c r="D5" s="6">
        <v>3400</v>
      </c>
      <c r="E5" s="6">
        <v>3600</v>
      </c>
      <c r="F5" s="6">
        <v>3800</v>
      </c>
      <c r="G5" s="6">
        <v>4000</v>
      </c>
      <c r="H5" s="6">
        <v>4200</v>
      </c>
      <c r="I5" s="6">
        <v>4400</v>
      </c>
      <c r="J5" s="6">
        <v>4600</v>
      </c>
      <c r="K5" s="6">
        <v>4800</v>
      </c>
      <c r="L5" s="6">
        <v>5000</v>
      </c>
      <c r="M5" s="6">
        <v>5200</v>
      </c>
      <c r="N5" s="6">
        <f>SUM(B5:M5)</f>
        <v>49200</v>
      </c>
    </row>
    <row r="6" spans="1:14" x14ac:dyDescent="0.25">
      <c r="A6" s="6"/>
      <c r="B6" s="6"/>
      <c r="C6" s="6"/>
      <c r="D6" s="6"/>
      <c r="E6" s="6"/>
      <c r="F6" s="6"/>
      <c r="G6" s="6"/>
      <c r="H6" s="6"/>
      <c r="I6" s="6"/>
      <c r="J6" s="6"/>
      <c r="K6" s="6"/>
      <c r="L6" s="6"/>
      <c r="M6" s="6"/>
      <c r="N6" s="6"/>
    </row>
    <row r="7" spans="1:14" x14ac:dyDescent="0.25">
      <c r="A7" s="6"/>
      <c r="B7" s="6"/>
      <c r="C7" s="6"/>
      <c r="D7" s="6"/>
      <c r="E7" s="6"/>
      <c r="F7" s="6"/>
      <c r="G7" s="6"/>
      <c r="H7" s="6"/>
      <c r="I7" s="6"/>
      <c r="J7" s="6"/>
      <c r="K7" s="6"/>
      <c r="L7" s="6"/>
      <c r="M7" s="6"/>
      <c r="N7" s="6"/>
    </row>
    <row r="8" spans="1:14" x14ac:dyDescent="0.25">
      <c r="A8" s="6"/>
      <c r="B8" s="6"/>
      <c r="C8" s="6"/>
      <c r="D8" s="6"/>
      <c r="E8" s="6"/>
      <c r="F8" s="6"/>
      <c r="G8" s="6"/>
      <c r="H8" s="6"/>
      <c r="I8" s="6"/>
      <c r="J8" s="6"/>
      <c r="K8" s="6"/>
      <c r="L8" s="6"/>
      <c r="M8" s="6"/>
      <c r="N8" s="6"/>
    </row>
    <row r="9" spans="1:14" x14ac:dyDescent="0.25">
      <c r="A9" s="6"/>
      <c r="B9" s="6"/>
      <c r="C9" s="6"/>
      <c r="D9" s="6"/>
      <c r="E9" s="6"/>
      <c r="F9" s="6"/>
      <c r="G9" s="6"/>
      <c r="H9" s="6"/>
      <c r="I9" s="6"/>
      <c r="J9" s="6"/>
      <c r="K9" s="6"/>
      <c r="L9" s="6"/>
      <c r="M9" s="6"/>
      <c r="N9" s="6"/>
    </row>
    <row r="10" spans="1:14" s="9" customFormat="1" x14ac:dyDescent="0.25">
      <c r="A10" s="16" t="s">
        <v>40</v>
      </c>
      <c r="B10" s="17">
        <f t="shared" ref="B10:M10" si="0">SUM(B4:B9)</f>
        <v>6500</v>
      </c>
      <c r="C10" s="17">
        <f t="shared" si="0"/>
        <v>7100</v>
      </c>
      <c r="D10" s="17">
        <f t="shared" si="0"/>
        <v>7700</v>
      </c>
      <c r="E10" s="17">
        <f t="shared" si="0"/>
        <v>8300</v>
      </c>
      <c r="F10" s="17">
        <f t="shared" si="0"/>
        <v>8900</v>
      </c>
      <c r="G10" s="17">
        <f t="shared" si="0"/>
        <v>9500</v>
      </c>
      <c r="H10" s="17">
        <f t="shared" si="0"/>
        <v>10100</v>
      </c>
      <c r="I10" s="17">
        <f t="shared" si="0"/>
        <v>10700</v>
      </c>
      <c r="J10" s="17">
        <f t="shared" si="0"/>
        <v>11300</v>
      </c>
      <c r="K10" s="17">
        <f t="shared" si="0"/>
        <v>11800</v>
      </c>
      <c r="L10" s="17">
        <f t="shared" si="0"/>
        <v>12400</v>
      </c>
      <c r="M10" s="17">
        <f t="shared" si="0"/>
        <v>13000</v>
      </c>
      <c r="N10" s="17">
        <f>SUM(B10:M10)</f>
        <v>117300</v>
      </c>
    </row>
    <row r="11" spans="1:14" x14ac:dyDescent="0.25">
      <c r="A11" s="6"/>
      <c r="B11" s="6"/>
      <c r="C11" s="6"/>
      <c r="D11" s="6"/>
      <c r="E11" s="6"/>
      <c r="F11" s="6"/>
      <c r="G11" s="6"/>
      <c r="H11" s="6"/>
      <c r="I11" s="6"/>
      <c r="J11" s="6"/>
      <c r="K11" s="6"/>
      <c r="L11" s="6"/>
      <c r="M11" s="6"/>
      <c r="N11" s="6"/>
    </row>
    <row r="12" spans="1:14" x14ac:dyDescent="0.25">
      <c r="A12" s="7" t="s">
        <v>8</v>
      </c>
      <c r="B12" s="6"/>
      <c r="C12" s="6"/>
      <c r="D12" s="6"/>
      <c r="E12" s="6"/>
      <c r="F12" s="6"/>
      <c r="G12" s="6"/>
      <c r="H12" s="6"/>
      <c r="I12" s="6"/>
      <c r="J12" s="6"/>
      <c r="K12" s="6"/>
      <c r="L12" s="6"/>
      <c r="M12" s="6"/>
      <c r="N12" s="6"/>
    </row>
    <row r="13" spans="1:14" x14ac:dyDescent="0.25">
      <c r="A13" s="6"/>
      <c r="B13" s="6"/>
      <c r="C13" s="6"/>
      <c r="D13" s="6"/>
      <c r="E13" s="6"/>
      <c r="F13" s="6"/>
      <c r="G13" s="6"/>
      <c r="H13" s="6"/>
      <c r="I13" s="6"/>
      <c r="J13" s="6"/>
      <c r="K13" s="6"/>
      <c r="L13" s="6"/>
      <c r="M13" s="6"/>
      <c r="N13" s="6"/>
    </row>
    <row r="14" spans="1:14" x14ac:dyDescent="0.25">
      <c r="A14" s="6" t="s">
        <v>55</v>
      </c>
      <c r="B14" s="6">
        <v>500</v>
      </c>
      <c r="C14" s="6">
        <v>500</v>
      </c>
      <c r="D14" s="6">
        <v>500</v>
      </c>
      <c r="E14" s="6">
        <v>500</v>
      </c>
      <c r="F14" s="6">
        <v>500</v>
      </c>
      <c r="G14" s="6">
        <v>500</v>
      </c>
      <c r="H14" s="6">
        <v>500</v>
      </c>
      <c r="I14" s="6">
        <v>500</v>
      </c>
      <c r="J14" s="6">
        <v>500</v>
      </c>
      <c r="K14" s="6">
        <v>500</v>
      </c>
      <c r="L14" s="6">
        <v>500</v>
      </c>
      <c r="M14" s="6">
        <v>500</v>
      </c>
      <c r="N14" s="6">
        <f>SUM(B14:M14)</f>
        <v>6000</v>
      </c>
    </row>
    <row r="15" spans="1:14" x14ac:dyDescent="0.25">
      <c r="A15" s="6" t="s">
        <v>37</v>
      </c>
      <c r="B15" s="6">
        <v>700</v>
      </c>
      <c r="C15" s="6">
        <v>700</v>
      </c>
      <c r="D15" s="6">
        <v>700</v>
      </c>
      <c r="E15" s="15">
        <v>700</v>
      </c>
      <c r="F15" s="6">
        <v>700</v>
      </c>
      <c r="G15" s="6">
        <v>700</v>
      </c>
      <c r="H15" s="6">
        <v>650</v>
      </c>
      <c r="I15" s="6">
        <v>650</v>
      </c>
      <c r="J15" s="6">
        <v>650</v>
      </c>
      <c r="K15" s="6">
        <v>650</v>
      </c>
      <c r="L15" s="6">
        <v>650</v>
      </c>
      <c r="M15" s="6">
        <v>650</v>
      </c>
      <c r="N15" s="6">
        <f>SUM(B15:M15)</f>
        <v>8100</v>
      </c>
    </row>
    <row r="16" spans="1:14" x14ac:dyDescent="0.25">
      <c r="A16" s="6" t="s">
        <v>38</v>
      </c>
      <c r="B16" s="6">
        <v>150</v>
      </c>
      <c r="C16" s="6">
        <v>150</v>
      </c>
      <c r="D16" s="6">
        <v>150</v>
      </c>
      <c r="E16" s="6">
        <v>150</v>
      </c>
      <c r="F16" s="6">
        <v>150</v>
      </c>
      <c r="G16" s="6">
        <v>150</v>
      </c>
      <c r="H16" s="6">
        <v>100</v>
      </c>
      <c r="I16" s="6">
        <v>100</v>
      </c>
      <c r="J16" s="6">
        <v>100</v>
      </c>
      <c r="K16" s="6">
        <v>100</v>
      </c>
      <c r="L16" s="6">
        <v>100</v>
      </c>
      <c r="M16" s="6">
        <v>100</v>
      </c>
      <c r="N16" s="6">
        <f>SUM(B16:M16)</f>
        <v>1500</v>
      </c>
    </row>
    <row r="17" spans="1:14" x14ac:dyDescent="0.25">
      <c r="A17" s="6" t="s">
        <v>39</v>
      </c>
      <c r="B17" s="6">
        <v>50</v>
      </c>
      <c r="C17" s="6">
        <v>50</v>
      </c>
      <c r="D17" s="6">
        <v>50</v>
      </c>
      <c r="E17" s="6">
        <v>50</v>
      </c>
      <c r="F17" s="6">
        <v>50</v>
      </c>
      <c r="G17" s="6">
        <v>50</v>
      </c>
      <c r="H17" s="6">
        <v>50</v>
      </c>
      <c r="I17" s="6">
        <v>50</v>
      </c>
      <c r="J17" s="6">
        <v>50</v>
      </c>
      <c r="K17" s="6">
        <v>50</v>
      </c>
      <c r="L17" s="6">
        <v>50</v>
      </c>
      <c r="M17" s="6">
        <v>50</v>
      </c>
      <c r="N17" s="6">
        <f>SUM(B17:M17)</f>
        <v>600</v>
      </c>
    </row>
    <row r="18" spans="1:14" x14ac:dyDescent="0.25">
      <c r="A18" s="41"/>
      <c r="B18" s="41"/>
      <c r="C18" s="41"/>
      <c r="D18" s="6"/>
      <c r="E18" s="6"/>
      <c r="F18" s="6"/>
      <c r="G18" s="6"/>
      <c r="H18" s="6"/>
      <c r="I18" s="6"/>
      <c r="J18" s="6"/>
      <c r="K18" s="6"/>
      <c r="L18" s="6"/>
      <c r="M18" s="6"/>
      <c r="N18" s="6"/>
    </row>
    <row r="19" spans="1:14" x14ac:dyDescent="0.25">
      <c r="A19" s="8"/>
      <c r="B19" s="8"/>
      <c r="C19" s="8"/>
      <c r="D19" s="6"/>
      <c r="E19" s="6"/>
      <c r="F19" s="6"/>
      <c r="G19" s="6"/>
      <c r="H19" s="6"/>
      <c r="I19" s="6"/>
      <c r="J19" s="6"/>
      <c r="K19" s="6"/>
      <c r="L19" s="6"/>
      <c r="M19" s="6"/>
      <c r="N19" s="6"/>
    </row>
    <row r="20" spans="1:14" x14ac:dyDescent="0.25">
      <c r="A20" s="7" t="s">
        <v>41</v>
      </c>
      <c r="B20" s="6">
        <f t="shared" ref="B20:M20" si="1">SUM(B14:B19)</f>
        <v>1400</v>
      </c>
      <c r="C20" s="6">
        <f t="shared" si="1"/>
        <v>1400</v>
      </c>
      <c r="D20" s="6">
        <f t="shared" si="1"/>
        <v>1400</v>
      </c>
      <c r="E20" s="6">
        <f t="shared" si="1"/>
        <v>1400</v>
      </c>
      <c r="F20" s="6">
        <f t="shared" si="1"/>
        <v>1400</v>
      </c>
      <c r="G20" s="6">
        <f t="shared" si="1"/>
        <v>1400</v>
      </c>
      <c r="H20" s="6">
        <f t="shared" si="1"/>
        <v>1300</v>
      </c>
      <c r="I20" s="6">
        <f t="shared" si="1"/>
        <v>1300</v>
      </c>
      <c r="J20" s="6">
        <f t="shared" si="1"/>
        <v>1300</v>
      </c>
      <c r="K20" s="6">
        <f t="shared" si="1"/>
        <v>1300</v>
      </c>
      <c r="L20" s="6">
        <f t="shared" si="1"/>
        <v>1300</v>
      </c>
      <c r="M20" s="6">
        <f t="shared" si="1"/>
        <v>1300</v>
      </c>
      <c r="N20" s="6">
        <f>SUM(B20:M20)</f>
        <v>16200</v>
      </c>
    </row>
    <row r="21" spans="1:14" x14ac:dyDescent="0.25">
      <c r="A21" s="7" t="s">
        <v>42</v>
      </c>
      <c r="B21" s="6">
        <f>B10-B20</f>
        <v>5100</v>
      </c>
      <c r="C21" s="6">
        <f t="shared" ref="C21:N21" si="2">C10-C20</f>
        <v>5700</v>
      </c>
      <c r="D21" s="6">
        <f t="shared" si="2"/>
        <v>6300</v>
      </c>
      <c r="E21" s="6">
        <f t="shared" si="2"/>
        <v>6900</v>
      </c>
      <c r="F21" s="6">
        <f t="shared" si="2"/>
        <v>7500</v>
      </c>
      <c r="G21" s="6">
        <f t="shared" si="2"/>
        <v>8100</v>
      </c>
      <c r="H21" s="6">
        <f t="shared" si="2"/>
        <v>8800</v>
      </c>
      <c r="I21" s="6">
        <f t="shared" si="2"/>
        <v>9400</v>
      </c>
      <c r="J21" s="6">
        <f t="shared" si="2"/>
        <v>10000</v>
      </c>
      <c r="K21" s="6">
        <f t="shared" si="2"/>
        <v>10500</v>
      </c>
      <c r="L21" s="6">
        <f t="shared" si="2"/>
        <v>11100</v>
      </c>
      <c r="M21" s="6">
        <f t="shared" si="2"/>
        <v>11700</v>
      </c>
      <c r="N21" s="6">
        <f t="shared" si="2"/>
        <v>101100</v>
      </c>
    </row>
    <row r="22" spans="1:14" x14ac:dyDescent="0.25">
      <c r="A22" s="6" t="s">
        <v>43</v>
      </c>
      <c r="B22" s="18">
        <v>0.05</v>
      </c>
      <c r="C22" s="18">
        <v>0.05</v>
      </c>
      <c r="D22" s="18">
        <v>0.05</v>
      </c>
      <c r="E22" s="18">
        <v>0.05</v>
      </c>
      <c r="F22" s="18">
        <v>0.05</v>
      </c>
      <c r="G22" s="18">
        <v>0.05</v>
      </c>
      <c r="H22" s="18">
        <v>0.05</v>
      </c>
      <c r="I22" s="18">
        <v>0.05</v>
      </c>
      <c r="J22" s="18">
        <v>0.05</v>
      </c>
      <c r="K22" s="18">
        <v>0.05</v>
      </c>
      <c r="L22" s="18">
        <v>0.05</v>
      </c>
      <c r="M22" s="18">
        <v>0.05</v>
      </c>
      <c r="N22" s="18">
        <v>0.05</v>
      </c>
    </row>
    <row r="23" spans="1:14" x14ac:dyDescent="0.25">
      <c r="A23" s="7" t="s">
        <v>44</v>
      </c>
      <c r="B23" s="19">
        <f>B21-(B21*B22)</f>
        <v>4845</v>
      </c>
      <c r="C23" s="19">
        <f t="shared" ref="C23:N23" si="3">C21-(C21*C22)</f>
        <v>5415</v>
      </c>
      <c r="D23" s="19">
        <f t="shared" si="3"/>
        <v>5985</v>
      </c>
      <c r="E23" s="19">
        <f t="shared" si="3"/>
        <v>6555</v>
      </c>
      <c r="F23" s="19">
        <f t="shared" si="3"/>
        <v>7125</v>
      </c>
      <c r="G23" s="19">
        <f t="shared" si="3"/>
        <v>7695</v>
      </c>
      <c r="H23" s="19">
        <f t="shared" si="3"/>
        <v>8360</v>
      </c>
      <c r="I23" s="19">
        <f t="shared" si="3"/>
        <v>8930</v>
      </c>
      <c r="J23" s="19">
        <f t="shared" si="3"/>
        <v>9500</v>
      </c>
      <c r="K23" s="19">
        <f t="shared" si="3"/>
        <v>9975</v>
      </c>
      <c r="L23" s="19">
        <f t="shared" si="3"/>
        <v>10545</v>
      </c>
      <c r="M23" s="19">
        <f t="shared" si="3"/>
        <v>11115</v>
      </c>
      <c r="N23" s="19">
        <f t="shared" si="3"/>
        <v>96045</v>
      </c>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30"/>
  <sheetViews>
    <sheetView topLeftCell="A19" workbookViewId="0">
      <selection activeCell="N31" sqref="N31"/>
    </sheetView>
  </sheetViews>
  <sheetFormatPr defaultColWidth="11" defaultRowHeight="15.75" x14ac:dyDescent="0.25"/>
  <cols>
    <col min="1" max="1" width="28.25" customWidth="1"/>
  </cols>
  <sheetData>
    <row r="1" spans="1:14" x14ac:dyDescent="0.25">
      <c r="A1" t="s">
        <v>3</v>
      </c>
    </row>
    <row r="2" spans="1:14" x14ac:dyDescent="0.25">
      <c r="B2" t="s">
        <v>58</v>
      </c>
      <c r="C2" t="s">
        <v>59</v>
      </c>
      <c r="D2" t="s">
        <v>11</v>
      </c>
      <c r="E2" t="s">
        <v>12</v>
      </c>
      <c r="F2" t="s">
        <v>13</v>
      </c>
      <c r="G2" t="s">
        <v>60</v>
      </c>
      <c r="H2" t="s">
        <v>15</v>
      </c>
      <c r="I2" t="s">
        <v>16</v>
      </c>
      <c r="J2" t="s">
        <v>17</v>
      </c>
      <c r="K2" t="s">
        <v>18</v>
      </c>
      <c r="L2" t="s">
        <v>19</v>
      </c>
      <c r="M2" t="s">
        <v>20</v>
      </c>
      <c r="N2" t="s">
        <v>79</v>
      </c>
    </row>
    <row r="3" spans="1:14" x14ac:dyDescent="0.25">
      <c r="A3" s="1" t="s">
        <v>64</v>
      </c>
    </row>
    <row r="4" spans="1:14" x14ac:dyDescent="0.25">
      <c r="A4" t="s">
        <v>62</v>
      </c>
      <c r="B4">
        <v>1500</v>
      </c>
      <c r="C4">
        <f>B4+400</f>
        <v>1900</v>
      </c>
      <c r="D4">
        <f t="shared" ref="D4:N4" si="0">C4+400</f>
        <v>2300</v>
      </c>
      <c r="E4">
        <f t="shared" si="0"/>
        <v>2700</v>
      </c>
      <c r="F4">
        <f t="shared" si="0"/>
        <v>3100</v>
      </c>
      <c r="G4">
        <f t="shared" si="0"/>
        <v>3500</v>
      </c>
      <c r="H4">
        <f t="shared" si="0"/>
        <v>3900</v>
      </c>
      <c r="I4">
        <f t="shared" si="0"/>
        <v>4300</v>
      </c>
      <c r="J4">
        <f t="shared" si="0"/>
        <v>4700</v>
      </c>
      <c r="K4">
        <f t="shared" si="0"/>
        <v>5100</v>
      </c>
      <c r="L4">
        <f t="shared" si="0"/>
        <v>5500</v>
      </c>
      <c r="M4">
        <f t="shared" si="0"/>
        <v>5900</v>
      </c>
      <c r="N4">
        <f t="shared" si="0"/>
        <v>6300</v>
      </c>
    </row>
    <row r="5" spans="1:14" x14ac:dyDescent="0.25">
      <c r="A5" t="s">
        <v>63</v>
      </c>
      <c r="B5">
        <v>1000</v>
      </c>
      <c r="C5">
        <f>B5+200</f>
        <v>1200</v>
      </c>
      <c r="D5">
        <f t="shared" ref="D5:M5" si="1">C5+200</f>
        <v>1400</v>
      </c>
      <c r="E5">
        <f t="shared" si="1"/>
        <v>1600</v>
      </c>
      <c r="F5">
        <f t="shared" si="1"/>
        <v>1800</v>
      </c>
      <c r="G5">
        <f t="shared" si="1"/>
        <v>2000</v>
      </c>
      <c r="H5">
        <f t="shared" si="1"/>
        <v>2200</v>
      </c>
      <c r="I5">
        <f t="shared" si="1"/>
        <v>2400</v>
      </c>
      <c r="J5">
        <f t="shared" si="1"/>
        <v>2600</v>
      </c>
      <c r="K5">
        <f t="shared" si="1"/>
        <v>2800</v>
      </c>
      <c r="L5">
        <f t="shared" si="1"/>
        <v>3000</v>
      </c>
      <c r="M5">
        <f t="shared" si="1"/>
        <v>3200</v>
      </c>
      <c r="N5">
        <f>SUM(B5:M5)</f>
        <v>25200</v>
      </c>
    </row>
    <row r="6" spans="1:14" s="9" customFormat="1" x14ac:dyDescent="0.25">
      <c r="A6" s="9" t="s">
        <v>73</v>
      </c>
      <c r="B6" s="9">
        <f t="shared" ref="B6:M6" si="2">SUM(B4:B5)</f>
        <v>2500</v>
      </c>
      <c r="C6" s="9">
        <f t="shared" si="2"/>
        <v>3100</v>
      </c>
      <c r="D6" s="9">
        <f t="shared" si="2"/>
        <v>3700</v>
      </c>
      <c r="E6" s="9">
        <f t="shared" si="2"/>
        <v>4300</v>
      </c>
      <c r="F6" s="9">
        <f t="shared" si="2"/>
        <v>4900</v>
      </c>
      <c r="G6" s="9">
        <f t="shared" si="2"/>
        <v>5500</v>
      </c>
      <c r="H6" s="9">
        <f t="shared" si="2"/>
        <v>6100</v>
      </c>
      <c r="I6" s="9">
        <f t="shared" si="2"/>
        <v>6700</v>
      </c>
      <c r="J6" s="9">
        <f t="shared" si="2"/>
        <v>7300</v>
      </c>
      <c r="K6" s="9">
        <f t="shared" si="2"/>
        <v>7900</v>
      </c>
      <c r="L6" s="9">
        <f t="shared" si="2"/>
        <v>8500</v>
      </c>
      <c r="M6" s="9">
        <f t="shared" si="2"/>
        <v>9100</v>
      </c>
      <c r="N6" s="9">
        <f>SUM(B6:M6)</f>
        <v>69600</v>
      </c>
    </row>
    <row r="8" spans="1:14" x14ac:dyDescent="0.25">
      <c r="A8" s="1" t="s">
        <v>68</v>
      </c>
    </row>
    <row r="9" spans="1:14" x14ac:dyDescent="0.25">
      <c r="A9" t="s">
        <v>69</v>
      </c>
      <c r="B9">
        <v>4000</v>
      </c>
      <c r="C9">
        <v>0</v>
      </c>
      <c r="D9">
        <v>0</v>
      </c>
      <c r="E9">
        <v>0</v>
      </c>
      <c r="F9">
        <v>0</v>
      </c>
      <c r="G9">
        <v>0</v>
      </c>
      <c r="H9">
        <v>0</v>
      </c>
      <c r="I9">
        <v>0</v>
      </c>
      <c r="J9">
        <v>0</v>
      </c>
      <c r="K9">
        <v>0</v>
      </c>
      <c r="L9">
        <v>0</v>
      </c>
      <c r="M9">
        <v>0</v>
      </c>
      <c r="N9">
        <f>SUM(B9:M9)</f>
        <v>4000</v>
      </c>
    </row>
    <row r="10" spans="1:14" x14ac:dyDescent="0.25">
      <c r="A10" t="s">
        <v>70</v>
      </c>
      <c r="B10">
        <v>6000</v>
      </c>
      <c r="C10">
        <v>0</v>
      </c>
      <c r="D10">
        <v>0</v>
      </c>
      <c r="E10">
        <v>0</v>
      </c>
      <c r="F10">
        <v>0</v>
      </c>
      <c r="G10">
        <v>0</v>
      </c>
      <c r="H10">
        <v>0</v>
      </c>
      <c r="I10">
        <v>0</v>
      </c>
      <c r="J10">
        <v>0</v>
      </c>
      <c r="K10">
        <v>0</v>
      </c>
      <c r="L10">
        <v>0</v>
      </c>
      <c r="M10">
        <v>0</v>
      </c>
      <c r="N10">
        <f>SUM(B10:M10)</f>
        <v>6000</v>
      </c>
    </row>
    <row r="12" spans="1:14" x14ac:dyDescent="0.25">
      <c r="A12" s="20" t="s">
        <v>74</v>
      </c>
      <c r="B12">
        <f>B6+B9+B10</f>
        <v>12500</v>
      </c>
      <c r="C12">
        <f t="shared" ref="C12:N12" si="3">C6+C9+C10</f>
        <v>3100</v>
      </c>
      <c r="D12">
        <f t="shared" si="3"/>
        <v>3700</v>
      </c>
      <c r="E12">
        <f t="shared" si="3"/>
        <v>4300</v>
      </c>
      <c r="F12">
        <f t="shared" si="3"/>
        <v>4900</v>
      </c>
      <c r="G12">
        <f t="shared" si="3"/>
        <v>5500</v>
      </c>
      <c r="H12">
        <f t="shared" si="3"/>
        <v>6100</v>
      </c>
      <c r="I12">
        <f t="shared" si="3"/>
        <v>6700</v>
      </c>
      <c r="J12">
        <f t="shared" si="3"/>
        <v>7300</v>
      </c>
      <c r="K12">
        <f t="shared" si="3"/>
        <v>7900</v>
      </c>
      <c r="L12">
        <f t="shared" si="3"/>
        <v>8500</v>
      </c>
      <c r="M12">
        <f t="shared" si="3"/>
        <v>9100</v>
      </c>
      <c r="N12">
        <f t="shared" si="3"/>
        <v>79600</v>
      </c>
    </row>
    <row r="14" spans="1:14" x14ac:dyDescent="0.25">
      <c r="A14" s="1" t="s">
        <v>65</v>
      </c>
    </row>
    <row r="15" spans="1:14" x14ac:dyDescent="0.25">
      <c r="A15" t="s">
        <v>54</v>
      </c>
      <c r="B15">
        <v>500</v>
      </c>
      <c r="C15">
        <v>500</v>
      </c>
      <c r="D15">
        <v>500</v>
      </c>
      <c r="E15">
        <v>500</v>
      </c>
      <c r="F15">
        <v>500</v>
      </c>
      <c r="G15">
        <v>500</v>
      </c>
      <c r="H15">
        <v>500</v>
      </c>
      <c r="I15">
        <v>500</v>
      </c>
      <c r="J15">
        <v>500</v>
      </c>
      <c r="K15">
        <v>500</v>
      </c>
      <c r="L15">
        <v>500</v>
      </c>
      <c r="M15">
        <v>500</v>
      </c>
      <c r="N15">
        <f>SUM(B15:M15)</f>
        <v>6000</v>
      </c>
    </row>
    <row r="16" spans="1:14" x14ac:dyDescent="0.25">
      <c r="A16" t="s">
        <v>37</v>
      </c>
      <c r="B16">
        <v>700</v>
      </c>
      <c r="C16">
        <v>700</v>
      </c>
      <c r="D16">
        <v>700</v>
      </c>
      <c r="E16" s="12">
        <v>700</v>
      </c>
      <c r="F16">
        <v>700</v>
      </c>
      <c r="G16">
        <v>700</v>
      </c>
      <c r="H16">
        <v>650</v>
      </c>
      <c r="I16">
        <v>650</v>
      </c>
      <c r="J16">
        <v>650</v>
      </c>
      <c r="K16">
        <v>650</v>
      </c>
      <c r="L16">
        <v>650</v>
      </c>
      <c r="M16">
        <v>650</v>
      </c>
      <c r="N16">
        <f>SUM(B16:M16)</f>
        <v>8100</v>
      </c>
    </row>
    <row r="17" spans="1:14" x14ac:dyDescent="0.25">
      <c r="A17" t="s">
        <v>38</v>
      </c>
      <c r="B17">
        <v>600</v>
      </c>
      <c r="C17">
        <v>400</v>
      </c>
      <c r="D17">
        <v>400</v>
      </c>
      <c r="E17">
        <v>200</v>
      </c>
      <c r="F17">
        <v>200</v>
      </c>
      <c r="G17">
        <v>200</v>
      </c>
      <c r="H17">
        <v>200</v>
      </c>
      <c r="I17">
        <v>200</v>
      </c>
      <c r="J17">
        <v>200</v>
      </c>
      <c r="K17">
        <v>200</v>
      </c>
      <c r="L17">
        <v>200</v>
      </c>
      <c r="M17">
        <v>200</v>
      </c>
      <c r="N17">
        <f>SUM(B17:M17)</f>
        <v>3200</v>
      </c>
    </row>
    <row r="18" spans="1:14" x14ac:dyDescent="0.25">
      <c r="A18" t="s">
        <v>39</v>
      </c>
      <c r="B18">
        <v>50</v>
      </c>
      <c r="C18">
        <v>50</v>
      </c>
      <c r="D18">
        <v>50</v>
      </c>
      <c r="E18">
        <v>50</v>
      </c>
      <c r="F18">
        <v>50</v>
      </c>
      <c r="G18">
        <v>50</v>
      </c>
      <c r="H18">
        <v>50</v>
      </c>
      <c r="I18">
        <v>50</v>
      </c>
      <c r="J18">
        <v>50</v>
      </c>
      <c r="K18">
        <v>50</v>
      </c>
      <c r="L18">
        <v>50</v>
      </c>
      <c r="M18">
        <v>50</v>
      </c>
      <c r="N18">
        <f>SUM(B18:M18)</f>
        <v>600</v>
      </c>
    </row>
    <row r="20" spans="1:14" x14ac:dyDescent="0.25">
      <c r="A20" s="1" t="s">
        <v>66</v>
      </c>
      <c r="B20">
        <f t="shared" ref="B20:M20" si="4">SUM(B15:B19)</f>
        <v>1850</v>
      </c>
      <c r="C20">
        <f t="shared" si="4"/>
        <v>1650</v>
      </c>
      <c r="D20">
        <f t="shared" si="4"/>
        <v>1650</v>
      </c>
      <c r="E20">
        <f t="shared" si="4"/>
        <v>1450</v>
      </c>
      <c r="F20">
        <f t="shared" si="4"/>
        <v>1450</v>
      </c>
      <c r="G20">
        <f t="shared" si="4"/>
        <v>1450</v>
      </c>
      <c r="H20">
        <f t="shared" si="4"/>
        <v>1400</v>
      </c>
      <c r="I20">
        <f t="shared" si="4"/>
        <v>1400</v>
      </c>
      <c r="J20">
        <f t="shared" si="4"/>
        <v>1400</v>
      </c>
      <c r="K20">
        <f t="shared" si="4"/>
        <v>1400</v>
      </c>
      <c r="L20">
        <f t="shared" si="4"/>
        <v>1400</v>
      </c>
      <c r="M20">
        <f t="shared" si="4"/>
        <v>1400</v>
      </c>
      <c r="N20">
        <f>SUM(B20:M20)</f>
        <v>17900</v>
      </c>
    </row>
    <row r="22" spans="1:14" x14ac:dyDescent="0.25">
      <c r="A22" s="1" t="s">
        <v>67</v>
      </c>
    </row>
    <row r="23" spans="1:14" x14ac:dyDescent="0.25">
      <c r="A23" t="s">
        <v>72</v>
      </c>
      <c r="B23">
        <v>0</v>
      </c>
      <c r="C23">
        <v>0</v>
      </c>
      <c r="D23">
        <v>0</v>
      </c>
      <c r="E23">
        <v>0</v>
      </c>
      <c r="F23">
        <v>0</v>
      </c>
      <c r="G23">
        <v>0</v>
      </c>
      <c r="H23">
        <v>0</v>
      </c>
      <c r="I23">
        <v>0</v>
      </c>
      <c r="J23">
        <v>0</v>
      </c>
      <c r="K23">
        <v>0</v>
      </c>
      <c r="L23">
        <v>0</v>
      </c>
      <c r="M23">
        <v>0</v>
      </c>
      <c r="N23">
        <f>SUM(B23:M23)</f>
        <v>0</v>
      </c>
    </row>
    <row r="25" spans="1:14" x14ac:dyDescent="0.25">
      <c r="A25" s="20" t="s">
        <v>75</v>
      </c>
      <c r="B25">
        <f>B20+B23</f>
        <v>1850</v>
      </c>
      <c r="C25">
        <f t="shared" ref="C25:M25" si="5">C20+C23</f>
        <v>1650</v>
      </c>
      <c r="D25">
        <f t="shared" si="5"/>
        <v>1650</v>
      </c>
      <c r="E25">
        <f t="shared" si="5"/>
        <v>1450</v>
      </c>
      <c r="F25">
        <f t="shared" si="5"/>
        <v>1450</v>
      </c>
      <c r="G25">
        <f t="shared" si="5"/>
        <v>1450</v>
      </c>
      <c r="H25">
        <f t="shared" si="5"/>
        <v>1400</v>
      </c>
      <c r="I25">
        <f t="shared" si="5"/>
        <v>1400</v>
      </c>
      <c r="J25">
        <f t="shared" si="5"/>
        <v>1400</v>
      </c>
      <c r="K25">
        <f t="shared" si="5"/>
        <v>1400</v>
      </c>
      <c r="L25">
        <f t="shared" si="5"/>
        <v>1400</v>
      </c>
      <c r="M25">
        <f t="shared" si="5"/>
        <v>1400</v>
      </c>
      <c r="N25">
        <f>SUM(B25:M25)</f>
        <v>17900</v>
      </c>
    </row>
    <row r="28" spans="1:14" s="9" customFormat="1" x14ac:dyDescent="0.25">
      <c r="A28" s="9" t="s">
        <v>76</v>
      </c>
      <c r="B28" s="9">
        <f>B12-B25</f>
        <v>10650</v>
      </c>
      <c r="C28" s="9">
        <f t="shared" ref="C28:M28" si="6">C12-C25</f>
        <v>1450</v>
      </c>
      <c r="D28" s="9">
        <f t="shared" si="6"/>
        <v>2050</v>
      </c>
      <c r="E28" s="9">
        <f t="shared" si="6"/>
        <v>2850</v>
      </c>
      <c r="F28" s="9">
        <f t="shared" si="6"/>
        <v>3450</v>
      </c>
      <c r="G28" s="9">
        <f t="shared" si="6"/>
        <v>4050</v>
      </c>
      <c r="H28" s="9">
        <f t="shared" si="6"/>
        <v>4700</v>
      </c>
      <c r="I28" s="9">
        <f t="shared" si="6"/>
        <v>5300</v>
      </c>
      <c r="J28" s="9">
        <f t="shared" si="6"/>
        <v>5900</v>
      </c>
      <c r="K28" s="9">
        <f t="shared" si="6"/>
        <v>6500</v>
      </c>
      <c r="L28" s="9">
        <f t="shared" si="6"/>
        <v>7100</v>
      </c>
      <c r="M28" s="9">
        <f t="shared" si="6"/>
        <v>7700</v>
      </c>
    </row>
    <row r="29" spans="1:14" x14ac:dyDescent="0.25">
      <c r="A29" t="s">
        <v>78</v>
      </c>
      <c r="B29">
        <v>0</v>
      </c>
      <c r="C29">
        <v>10650</v>
      </c>
      <c r="D29">
        <v>12100</v>
      </c>
      <c r="E29">
        <v>14150</v>
      </c>
      <c r="F29">
        <v>17000</v>
      </c>
      <c r="G29">
        <v>20450</v>
      </c>
      <c r="H29">
        <v>24500</v>
      </c>
      <c r="I29">
        <v>29200</v>
      </c>
      <c r="J29">
        <v>34500</v>
      </c>
      <c r="K29">
        <v>40400</v>
      </c>
      <c r="L29">
        <v>46900</v>
      </c>
      <c r="M29">
        <v>54000</v>
      </c>
    </row>
    <row r="30" spans="1:14" x14ac:dyDescent="0.25">
      <c r="A30" t="s">
        <v>77</v>
      </c>
      <c r="B30">
        <v>10650</v>
      </c>
      <c r="C30">
        <f t="shared" ref="C30:M30" si="7">SUM(C28:C29)</f>
        <v>12100</v>
      </c>
      <c r="D30">
        <f t="shared" si="7"/>
        <v>14150</v>
      </c>
      <c r="E30">
        <f t="shared" si="7"/>
        <v>17000</v>
      </c>
      <c r="F30">
        <f t="shared" si="7"/>
        <v>20450</v>
      </c>
      <c r="G30">
        <f t="shared" si="7"/>
        <v>24500</v>
      </c>
      <c r="H30">
        <f t="shared" si="7"/>
        <v>29200</v>
      </c>
      <c r="I30">
        <f t="shared" si="7"/>
        <v>34500</v>
      </c>
      <c r="J30">
        <f t="shared" si="7"/>
        <v>40400</v>
      </c>
      <c r="K30">
        <f t="shared" si="7"/>
        <v>46900</v>
      </c>
      <c r="L30">
        <f t="shared" si="7"/>
        <v>54000</v>
      </c>
      <c r="M30">
        <f t="shared" si="7"/>
        <v>61700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N32"/>
  <sheetViews>
    <sheetView zoomScaleNormal="100" workbookViewId="0">
      <selection activeCell="I33" sqref="I33"/>
    </sheetView>
  </sheetViews>
  <sheetFormatPr defaultColWidth="11" defaultRowHeight="15.75" x14ac:dyDescent="0.25"/>
  <cols>
    <col min="1" max="1" width="28.25" customWidth="1"/>
  </cols>
  <sheetData>
    <row r="1" spans="1:14" x14ac:dyDescent="0.25">
      <c r="A1" t="s">
        <v>4</v>
      </c>
    </row>
    <row r="3" spans="1:14" x14ac:dyDescent="0.25">
      <c r="B3" t="s">
        <v>58</v>
      </c>
      <c r="C3" t="s">
        <v>59</v>
      </c>
      <c r="D3" t="s">
        <v>11</v>
      </c>
      <c r="E3" t="s">
        <v>12</v>
      </c>
      <c r="F3" t="s">
        <v>13</v>
      </c>
      <c r="G3" t="s">
        <v>60</v>
      </c>
      <c r="H3" t="s">
        <v>15</v>
      </c>
      <c r="I3" t="s">
        <v>16</v>
      </c>
      <c r="J3" t="s">
        <v>17</v>
      </c>
      <c r="K3" t="s">
        <v>18</v>
      </c>
      <c r="L3" t="s">
        <v>19</v>
      </c>
      <c r="M3" t="s">
        <v>20</v>
      </c>
      <c r="N3" t="s">
        <v>79</v>
      </c>
    </row>
    <row r="5" spans="1:14" x14ac:dyDescent="0.25">
      <c r="A5" s="1" t="s">
        <v>64</v>
      </c>
    </row>
    <row r="6" spans="1:14" x14ac:dyDescent="0.25">
      <c r="A6" t="s">
        <v>62</v>
      </c>
      <c r="B6">
        <v>2000</v>
      </c>
      <c r="C6">
        <f>B6+300</f>
        <v>2300</v>
      </c>
      <c r="D6">
        <f t="shared" ref="D6:M6" si="0">C6+300</f>
        <v>2600</v>
      </c>
      <c r="E6">
        <f t="shared" si="0"/>
        <v>2900</v>
      </c>
      <c r="F6">
        <f t="shared" si="0"/>
        <v>3200</v>
      </c>
      <c r="G6">
        <f t="shared" si="0"/>
        <v>3500</v>
      </c>
      <c r="H6">
        <f t="shared" si="0"/>
        <v>3800</v>
      </c>
      <c r="I6">
        <f t="shared" si="0"/>
        <v>4100</v>
      </c>
      <c r="J6">
        <f t="shared" si="0"/>
        <v>4400</v>
      </c>
      <c r="K6">
        <f t="shared" si="0"/>
        <v>4700</v>
      </c>
      <c r="L6">
        <f t="shared" si="0"/>
        <v>5000</v>
      </c>
      <c r="M6">
        <f t="shared" si="0"/>
        <v>5300</v>
      </c>
      <c r="N6">
        <f>SUM(B6:M6)</f>
        <v>43800</v>
      </c>
    </row>
    <row r="7" spans="1:14" x14ac:dyDescent="0.25">
      <c r="A7" t="s">
        <v>63</v>
      </c>
      <c r="B7">
        <v>1500</v>
      </c>
      <c r="C7">
        <f>B7+200</f>
        <v>1700</v>
      </c>
      <c r="D7">
        <f t="shared" ref="D7:M7" si="1">C7+200</f>
        <v>1900</v>
      </c>
      <c r="E7">
        <f t="shared" si="1"/>
        <v>2100</v>
      </c>
      <c r="F7">
        <f t="shared" si="1"/>
        <v>2300</v>
      </c>
      <c r="G7">
        <f t="shared" si="1"/>
        <v>2500</v>
      </c>
      <c r="H7">
        <f t="shared" si="1"/>
        <v>2700</v>
      </c>
      <c r="I7">
        <f t="shared" si="1"/>
        <v>2900</v>
      </c>
      <c r="J7">
        <f t="shared" si="1"/>
        <v>3100</v>
      </c>
      <c r="K7">
        <f t="shared" si="1"/>
        <v>3300</v>
      </c>
      <c r="L7">
        <f t="shared" si="1"/>
        <v>3500</v>
      </c>
      <c r="M7">
        <f t="shared" si="1"/>
        <v>3700</v>
      </c>
      <c r="N7">
        <f>SUM(B7:M7)</f>
        <v>31200</v>
      </c>
    </row>
    <row r="8" spans="1:14" x14ac:dyDescent="0.25">
      <c r="A8" t="s">
        <v>80</v>
      </c>
      <c r="B8">
        <f>SUM(B6:B7)</f>
        <v>3500</v>
      </c>
      <c r="C8">
        <f t="shared" ref="C8:N8" si="2">SUM(C6:C7)</f>
        <v>4000</v>
      </c>
      <c r="D8">
        <f t="shared" si="2"/>
        <v>4500</v>
      </c>
      <c r="E8">
        <f t="shared" si="2"/>
        <v>5000</v>
      </c>
      <c r="F8">
        <f t="shared" si="2"/>
        <v>5500</v>
      </c>
      <c r="G8">
        <f t="shared" si="2"/>
        <v>6000</v>
      </c>
      <c r="H8">
        <f t="shared" si="2"/>
        <v>6500</v>
      </c>
      <c r="I8">
        <f t="shared" si="2"/>
        <v>7000</v>
      </c>
      <c r="J8">
        <f t="shared" si="2"/>
        <v>7500</v>
      </c>
      <c r="K8">
        <f t="shared" si="2"/>
        <v>8000</v>
      </c>
      <c r="L8">
        <f t="shared" si="2"/>
        <v>8500</v>
      </c>
      <c r="M8">
        <f t="shared" si="2"/>
        <v>9000</v>
      </c>
      <c r="N8">
        <f t="shared" si="2"/>
        <v>75000</v>
      </c>
    </row>
    <row r="10" spans="1:14" x14ac:dyDescent="0.25">
      <c r="A10" s="1" t="s">
        <v>68</v>
      </c>
    </row>
    <row r="11" spans="1:14" x14ac:dyDescent="0.25">
      <c r="A11" t="s">
        <v>69</v>
      </c>
      <c r="B11">
        <v>0</v>
      </c>
      <c r="C11">
        <v>0</v>
      </c>
      <c r="D11">
        <v>0</v>
      </c>
      <c r="E11">
        <v>0</v>
      </c>
      <c r="F11">
        <v>0</v>
      </c>
      <c r="G11">
        <v>0</v>
      </c>
      <c r="H11">
        <v>0</v>
      </c>
      <c r="I11">
        <v>0</v>
      </c>
      <c r="J11">
        <v>0</v>
      </c>
      <c r="K11">
        <v>0</v>
      </c>
      <c r="L11">
        <v>0</v>
      </c>
      <c r="M11">
        <v>0</v>
      </c>
      <c r="N11">
        <v>0</v>
      </c>
    </row>
    <row r="12" spans="1:14" x14ac:dyDescent="0.25">
      <c r="A12" t="s">
        <v>70</v>
      </c>
      <c r="B12">
        <v>0</v>
      </c>
      <c r="C12">
        <v>0</v>
      </c>
      <c r="D12">
        <v>0</v>
      </c>
      <c r="E12">
        <v>0</v>
      </c>
      <c r="F12">
        <v>0</v>
      </c>
      <c r="G12">
        <v>0</v>
      </c>
      <c r="H12">
        <v>0</v>
      </c>
      <c r="I12">
        <v>0</v>
      </c>
      <c r="J12">
        <v>0</v>
      </c>
      <c r="K12">
        <v>0</v>
      </c>
      <c r="L12">
        <v>0</v>
      </c>
      <c r="M12">
        <v>0</v>
      </c>
      <c r="N12">
        <v>0</v>
      </c>
    </row>
    <row r="14" spans="1:14" x14ac:dyDescent="0.25">
      <c r="A14" s="20" t="s">
        <v>82</v>
      </c>
      <c r="B14">
        <f>B8</f>
        <v>3500</v>
      </c>
      <c r="C14">
        <f t="shared" ref="C14:N14" si="3">C8</f>
        <v>4000</v>
      </c>
      <c r="D14">
        <f t="shared" si="3"/>
        <v>4500</v>
      </c>
      <c r="E14">
        <f t="shared" si="3"/>
        <v>5000</v>
      </c>
      <c r="F14">
        <f t="shared" si="3"/>
        <v>5500</v>
      </c>
      <c r="G14">
        <f t="shared" si="3"/>
        <v>6000</v>
      </c>
      <c r="H14">
        <f t="shared" si="3"/>
        <v>6500</v>
      </c>
      <c r="I14">
        <f t="shared" si="3"/>
        <v>7000</v>
      </c>
      <c r="J14">
        <f t="shared" si="3"/>
        <v>7500</v>
      </c>
      <c r="K14">
        <f t="shared" si="3"/>
        <v>8000</v>
      </c>
      <c r="L14">
        <f t="shared" si="3"/>
        <v>8500</v>
      </c>
      <c r="M14">
        <f t="shared" si="3"/>
        <v>9000</v>
      </c>
      <c r="N14">
        <f t="shared" si="3"/>
        <v>75000</v>
      </c>
    </row>
    <row r="16" spans="1:14" x14ac:dyDescent="0.25">
      <c r="A16" s="1" t="s">
        <v>65</v>
      </c>
    </row>
    <row r="17" spans="1:14" x14ac:dyDescent="0.25">
      <c r="A17" t="s">
        <v>54</v>
      </c>
      <c r="B17" s="6">
        <v>500</v>
      </c>
      <c r="C17" s="6">
        <v>500</v>
      </c>
      <c r="D17" s="6">
        <v>500</v>
      </c>
      <c r="E17" s="6">
        <v>500</v>
      </c>
      <c r="F17" s="6">
        <v>500</v>
      </c>
      <c r="G17" s="6">
        <v>500</v>
      </c>
      <c r="H17" s="6">
        <v>500</v>
      </c>
      <c r="I17" s="6">
        <v>500</v>
      </c>
      <c r="J17" s="6">
        <v>500</v>
      </c>
      <c r="K17" s="6">
        <v>500</v>
      </c>
      <c r="L17" s="6">
        <v>500</v>
      </c>
      <c r="M17" s="6">
        <v>500</v>
      </c>
      <c r="N17" s="6">
        <f>SUM(B17:M17)</f>
        <v>6000</v>
      </c>
    </row>
    <row r="18" spans="1:14" x14ac:dyDescent="0.25">
      <c r="A18" t="s">
        <v>37</v>
      </c>
      <c r="B18" s="6">
        <v>300</v>
      </c>
      <c r="C18" s="6">
        <v>300</v>
      </c>
      <c r="D18" s="6">
        <v>300</v>
      </c>
      <c r="E18" s="6">
        <v>300</v>
      </c>
      <c r="F18" s="6">
        <v>300</v>
      </c>
      <c r="G18" s="6">
        <v>300</v>
      </c>
      <c r="H18" s="6">
        <v>300</v>
      </c>
      <c r="I18" s="6">
        <v>300</v>
      </c>
      <c r="J18" s="6">
        <v>300</v>
      </c>
      <c r="K18" s="6">
        <v>300</v>
      </c>
      <c r="L18" s="6">
        <v>300</v>
      </c>
      <c r="M18" s="6">
        <v>300</v>
      </c>
      <c r="N18" s="6">
        <f>SUM(B18:M18)</f>
        <v>3600</v>
      </c>
    </row>
    <row r="19" spans="1:14" x14ac:dyDescent="0.25">
      <c r="A19" t="s">
        <v>38</v>
      </c>
      <c r="B19" s="6">
        <v>150</v>
      </c>
      <c r="C19" s="6">
        <v>150</v>
      </c>
      <c r="D19" s="6">
        <v>150</v>
      </c>
      <c r="E19" s="6">
        <v>150</v>
      </c>
      <c r="F19" s="6">
        <v>150</v>
      </c>
      <c r="G19" s="6">
        <v>150</v>
      </c>
      <c r="H19" s="6">
        <v>100</v>
      </c>
      <c r="I19" s="6">
        <v>100</v>
      </c>
      <c r="J19" s="6">
        <v>100</v>
      </c>
      <c r="K19" s="6">
        <v>100</v>
      </c>
      <c r="L19" s="6">
        <v>100</v>
      </c>
      <c r="M19" s="6">
        <v>100</v>
      </c>
      <c r="N19" s="6">
        <f>SUM(B19:M19)</f>
        <v>1500</v>
      </c>
    </row>
    <row r="20" spans="1:14" x14ac:dyDescent="0.25">
      <c r="A20" t="s">
        <v>39</v>
      </c>
      <c r="B20" s="6">
        <v>50</v>
      </c>
      <c r="C20" s="6">
        <v>50</v>
      </c>
      <c r="D20" s="6">
        <v>50</v>
      </c>
      <c r="E20" s="6">
        <v>50</v>
      </c>
      <c r="F20" s="6">
        <v>50</v>
      </c>
      <c r="G20" s="6">
        <v>50</v>
      </c>
      <c r="H20" s="6">
        <v>50</v>
      </c>
      <c r="I20" s="6">
        <v>50</v>
      </c>
      <c r="J20" s="6">
        <v>50</v>
      </c>
      <c r="K20" s="6">
        <v>50</v>
      </c>
      <c r="L20" s="6">
        <v>50</v>
      </c>
      <c r="M20" s="6">
        <v>50</v>
      </c>
      <c r="N20" s="6">
        <f>SUM(B20:M20)</f>
        <v>600</v>
      </c>
    </row>
    <row r="22" spans="1:14" x14ac:dyDescent="0.25">
      <c r="A22" s="1" t="s">
        <v>66</v>
      </c>
      <c r="B22">
        <f>SUM(B17:B21)</f>
        <v>1000</v>
      </c>
      <c r="C22">
        <f t="shared" ref="C22:N22" si="4">SUM(C17:C21)</f>
        <v>1000</v>
      </c>
      <c r="D22">
        <f t="shared" si="4"/>
        <v>1000</v>
      </c>
      <c r="E22">
        <f t="shared" si="4"/>
        <v>1000</v>
      </c>
      <c r="F22">
        <f t="shared" si="4"/>
        <v>1000</v>
      </c>
      <c r="G22">
        <f t="shared" si="4"/>
        <v>1000</v>
      </c>
      <c r="H22">
        <f t="shared" si="4"/>
        <v>950</v>
      </c>
      <c r="I22">
        <f t="shared" si="4"/>
        <v>950</v>
      </c>
      <c r="J22">
        <f t="shared" si="4"/>
        <v>950</v>
      </c>
      <c r="K22">
        <f t="shared" si="4"/>
        <v>950</v>
      </c>
      <c r="L22">
        <f t="shared" si="4"/>
        <v>950</v>
      </c>
      <c r="M22">
        <f t="shared" si="4"/>
        <v>950</v>
      </c>
      <c r="N22">
        <f t="shared" si="4"/>
        <v>11700</v>
      </c>
    </row>
    <row r="24" spans="1:14" x14ac:dyDescent="0.25">
      <c r="A24" s="1" t="s">
        <v>67</v>
      </c>
    </row>
    <row r="25" spans="1:14" x14ac:dyDescent="0.25">
      <c r="A25" t="s">
        <v>71</v>
      </c>
      <c r="B25">
        <v>0</v>
      </c>
      <c r="C25">
        <v>0</v>
      </c>
      <c r="D25">
        <v>0</v>
      </c>
      <c r="E25">
        <v>0</v>
      </c>
      <c r="F25">
        <v>0</v>
      </c>
      <c r="G25">
        <v>0</v>
      </c>
      <c r="H25">
        <v>0</v>
      </c>
      <c r="I25">
        <v>0</v>
      </c>
      <c r="J25">
        <v>0</v>
      </c>
      <c r="K25">
        <v>0</v>
      </c>
      <c r="L25">
        <v>0</v>
      </c>
      <c r="M25">
        <v>2000</v>
      </c>
      <c r="N25">
        <v>2000</v>
      </c>
    </row>
    <row r="27" spans="1:14" x14ac:dyDescent="0.25">
      <c r="A27" s="20" t="s">
        <v>81</v>
      </c>
      <c r="B27">
        <f>SUM(B22:B26)</f>
        <v>1000</v>
      </c>
      <c r="C27">
        <f t="shared" ref="C27:N27" si="5">SUM(C22:C26)</f>
        <v>1000</v>
      </c>
      <c r="D27">
        <f t="shared" si="5"/>
        <v>1000</v>
      </c>
      <c r="E27">
        <f t="shared" si="5"/>
        <v>1000</v>
      </c>
      <c r="F27">
        <f t="shared" si="5"/>
        <v>1000</v>
      </c>
      <c r="G27">
        <f t="shared" si="5"/>
        <v>1000</v>
      </c>
      <c r="H27">
        <f t="shared" si="5"/>
        <v>950</v>
      </c>
      <c r="I27">
        <f t="shared" si="5"/>
        <v>950</v>
      </c>
      <c r="J27">
        <f t="shared" si="5"/>
        <v>950</v>
      </c>
      <c r="K27">
        <f t="shared" si="5"/>
        <v>950</v>
      </c>
      <c r="L27">
        <f t="shared" si="5"/>
        <v>950</v>
      </c>
      <c r="M27">
        <f t="shared" si="5"/>
        <v>2950</v>
      </c>
      <c r="N27">
        <f t="shared" si="5"/>
        <v>13700</v>
      </c>
    </row>
    <row r="29" spans="1:14" x14ac:dyDescent="0.25">
      <c r="A29" t="s">
        <v>83</v>
      </c>
      <c r="B29">
        <f>B14-B27</f>
        <v>2500</v>
      </c>
      <c r="C29">
        <f t="shared" ref="C29:N29" si="6">C14-C27</f>
        <v>3000</v>
      </c>
      <c r="D29">
        <f t="shared" si="6"/>
        <v>3500</v>
      </c>
      <c r="E29">
        <f t="shared" si="6"/>
        <v>4000</v>
      </c>
      <c r="F29">
        <f t="shared" si="6"/>
        <v>4500</v>
      </c>
      <c r="G29">
        <f t="shared" si="6"/>
        <v>5000</v>
      </c>
      <c r="H29">
        <f t="shared" si="6"/>
        <v>5550</v>
      </c>
      <c r="I29">
        <f t="shared" si="6"/>
        <v>6050</v>
      </c>
      <c r="J29">
        <f t="shared" si="6"/>
        <v>6550</v>
      </c>
      <c r="K29">
        <f t="shared" si="6"/>
        <v>7050</v>
      </c>
      <c r="L29">
        <f t="shared" si="6"/>
        <v>7550</v>
      </c>
      <c r="M29">
        <f t="shared" si="6"/>
        <v>6050</v>
      </c>
      <c r="N29">
        <f t="shared" si="6"/>
        <v>61300</v>
      </c>
    </row>
    <row r="31" spans="1:14" x14ac:dyDescent="0.25">
      <c r="A31" t="s">
        <v>61</v>
      </c>
      <c r="B31">
        <v>61700</v>
      </c>
      <c r="C31">
        <v>64200</v>
      </c>
      <c r="D31">
        <v>67200</v>
      </c>
      <c r="E31">
        <v>70700</v>
      </c>
      <c r="F31">
        <v>74700</v>
      </c>
      <c r="G31">
        <v>79200</v>
      </c>
      <c r="H31">
        <v>84200</v>
      </c>
      <c r="I31">
        <v>89750</v>
      </c>
      <c r="J31">
        <v>95800</v>
      </c>
      <c r="K31">
        <v>102350</v>
      </c>
      <c r="L31">
        <v>109400</v>
      </c>
      <c r="M31">
        <v>116950</v>
      </c>
      <c r="N31">
        <v>123000</v>
      </c>
    </row>
    <row r="32" spans="1:14" x14ac:dyDescent="0.25">
      <c r="A32" t="s">
        <v>84</v>
      </c>
      <c r="B32">
        <f>B29+B31</f>
        <v>64200</v>
      </c>
      <c r="C32">
        <f t="shared" ref="C32:N32" si="7">C29+C31</f>
        <v>67200</v>
      </c>
      <c r="D32">
        <f t="shared" si="7"/>
        <v>70700</v>
      </c>
      <c r="E32">
        <f t="shared" si="7"/>
        <v>74700</v>
      </c>
      <c r="F32">
        <f t="shared" si="7"/>
        <v>79200</v>
      </c>
      <c r="G32">
        <f t="shared" si="7"/>
        <v>84200</v>
      </c>
      <c r="H32">
        <f t="shared" si="7"/>
        <v>89750</v>
      </c>
      <c r="I32">
        <f t="shared" si="7"/>
        <v>95800</v>
      </c>
      <c r="J32">
        <f t="shared" si="7"/>
        <v>102350</v>
      </c>
      <c r="K32">
        <f t="shared" si="7"/>
        <v>109400</v>
      </c>
      <c r="L32">
        <f t="shared" si="7"/>
        <v>116950</v>
      </c>
      <c r="M32">
        <f t="shared" si="7"/>
        <v>123000</v>
      </c>
      <c r="N32">
        <f t="shared" si="7"/>
        <v>184300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N31"/>
  <sheetViews>
    <sheetView topLeftCell="A15" workbookViewId="0">
      <selection activeCell="O30" sqref="O30"/>
    </sheetView>
  </sheetViews>
  <sheetFormatPr defaultColWidth="11" defaultRowHeight="15.75" x14ac:dyDescent="0.25"/>
  <cols>
    <col min="1" max="1" width="28.5" customWidth="1"/>
  </cols>
  <sheetData>
    <row r="1" spans="1:14" x14ac:dyDescent="0.25">
      <c r="A1" t="s">
        <v>5</v>
      </c>
    </row>
    <row r="3" spans="1:14" x14ac:dyDescent="0.25">
      <c r="B3" t="s">
        <v>58</v>
      </c>
      <c r="C3" t="s">
        <v>59</v>
      </c>
      <c r="D3" t="s">
        <v>11</v>
      </c>
      <c r="E3" t="s">
        <v>12</v>
      </c>
      <c r="F3" t="s">
        <v>13</v>
      </c>
      <c r="G3" t="s">
        <v>60</v>
      </c>
      <c r="H3" t="s">
        <v>15</v>
      </c>
      <c r="I3" t="s">
        <v>16</v>
      </c>
      <c r="J3" t="s">
        <v>17</v>
      </c>
      <c r="K3" t="s">
        <v>18</v>
      </c>
      <c r="L3" t="s">
        <v>19</v>
      </c>
      <c r="M3" t="s">
        <v>20</v>
      </c>
      <c r="N3" t="s">
        <v>79</v>
      </c>
    </row>
    <row r="4" spans="1:14" x14ac:dyDescent="0.25">
      <c r="A4" s="1" t="s">
        <v>64</v>
      </c>
    </row>
    <row r="5" spans="1:14" x14ac:dyDescent="0.25">
      <c r="A5" t="s">
        <v>62</v>
      </c>
      <c r="B5">
        <v>2500</v>
      </c>
      <c r="C5">
        <f>B5+200</f>
        <v>2700</v>
      </c>
      <c r="D5">
        <f t="shared" ref="D5:M5" si="0">C5+200</f>
        <v>2900</v>
      </c>
      <c r="E5">
        <f t="shared" si="0"/>
        <v>3100</v>
      </c>
      <c r="F5">
        <f t="shared" si="0"/>
        <v>3300</v>
      </c>
      <c r="G5">
        <f t="shared" si="0"/>
        <v>3500</v>
      </c>
      <c r="H5">
        <f t="shared" si="0"/>
        <v>3700</v>
      </c>
      <c r="I5">
        <f t="shared" si="0"/>
        <v>3900</v>
      </c>
      <c r="J5">
        <f t="shared" si="0"/>
        <v>4100</v>
      </c>
      <c r="K5">
        <f t="shared" si="0"/>
        <v>4300</v>
      </c>
      <c r="L5">
        <f t="shared" si="0"/>
        <v>4500</v>
      </c>
      <c r="M5">
        <f t="shared" si="0"/>
        <v>4700</v>
      </c>
      <c r="N5">
        <f>SUM(B5:M5)</f>
        <v>43200</v>
      </c>
    </row>
    <row r="6" spans="1:14" x14ac:dyDescent="0.25">
      <c r="A6" t="s">
        <v>63</v>
      </c>
      <c r="B6">
        <v>1800</v>
      </c>
      <c r="C6">
        <f>B6+200</f>
        <v>2000</v>
      </c>
      <c r="D6">
        <f t="shared" ref="D6:M6" si="1">C6+200</f>
        <v>2200</v>
      </c>
      <c r="E6">
        <f t="shared" si="1"/>
        <v>2400</v>
      </c>
      <c r="F6">
        <f t="shared" si="1"/>
        <v>2600</v>
      </c>
      <c r="G6">
        <f t="shared" si="1"/>
        <v>2800</v>
      </c>
      <c r="H6">
        <f t="shared" si="1"/>
        <v>3000</v>
      </c>
      <c r="I6">
        <f t="shared" si="1"/>
        <v>3200</v>
      </c>
      <c r="J6">
        <f t="shared" si="1"/>
        <v>3400</v>
      </c>
      <c r="K6">
        <f t="shared" si="1"/>
        <v>3600</v>
      </c>
      <c r="L6">
        <f t="shared" si="1"/>
        <v>3800</v>
      </c>
      <c r="M6">
        <f t="shared" si="1"/>
        <v>4000</v>
      </c>
      <c r="N6">
        <f>SUM(B6:M6)</f>
        <v>34800</v>
      </c>
    </row>
    <row r="7" spans="1:14" x14ac:dyDescent="0.25">
      <c r="A7" t="s">
        <v>80</v>
      </c>
      <c r="B7">
        <f t="shared" ref="B7:M7" si="2">SUM(B5:B6)</f>
        <v>4300</v>
      </c>
      <c r="C7">
        <f t="shared" si="2"/>
        <v>4700</v>
      </c>
      <c r="D7">
        <f t="shared" si="2"/>
        <v>5100</v>
      </c>
      <c r="E7">
        <f t="shared" si="2"/>
        <v>5500</v>
      </c>
      <c r="F7">
        <f t="shared" si="2"/>
        <v>5900</v>
      </c>
      <c r="G7">
        <f t="shared" si="2"/>
        <v>6300</v>
      </c>
      <c r="H7">
        <f t="shared" si="2"/>
        <v>6700</v>
      </c>
      <c r="I7">
        <f t="shared" si="2"/>
        <v>7100</v>
      </c>
      <c r="J7">
        <f t="shared" si="2"/>
        <v>7500</v>
      </c>
      <c r="K7">
        <f t="shared" si="2"/>
        <v>7900</v>
      </c>
      <c r="L7">
        <f t="shared" si="2"/>
        <v>8300</v>
      </c>
      <c r="M7">
        <f t="shared" si="2"/>
        <v>8700</v>
      </c>
      <c r="N7">
        <f>SUM(B7:M7)</f>
        <v>78000</v>
      </c>
    </row>
    <row r="9" spans="1:14" x14ac:dyDescent="0.25">
      <c r="A9" s="1" t="s">
        <v>68</v>
      </c>
    </row>
    <row r="10" spans="1:14" x14ac:dyDescent="0.25">
      <c r="A10" t="s">
        <v>69</v>
      </c>
      <c r="B10">
        <v>0</v>
      </c>
      <c r="C10">
        <v>0</v>
      </c>
      <c r="D10">
        <v>0</v>
      </c>
      <c r="E10">
        <v>0</v>
      </c>
      <c r="F10">
        <v>0</v>
      </c>
      <c r="G10">
        <v>0</v>
      </c>
      <c r="H10">
        <v>0</v>
      </c>
      <c r="I10">
        <v>0</v>
      </c>
      <c r="J10">
        <v>0</v>
      </c>
      <c r="K10">
        <v>0</v>
      </c>
      <c r="L10">
        <v>0</v>
      </c>
      <c r="M10">
        <v>0</v>
      </c>
      <c r="N10">
        <v>0</v>
      </c>
    </row>
    <row r="11" spans="1:14" x14ac:dyDescent="0.25">
      <c r="A11" t="s">
        <v>70</v>
      </c>
      <c r="B11">
        <v>0</v>
      </c>
      <c r="C11">
        <v>0</v>
      </c>
      <c r="D11">
        <v>0</v>
      </c>
      <c r="E11">
        <v>0</v>
      </c>
      <c r="F11">
        <v>0</v>
      </c>
      <c r="G11">
        <v>0</v>
      </c>
      <c r="H11">
        <v>0</v>
      </c>
      <c r="I11">
        <v>0</v>
      </c>
      <c r="J11">
        <v>0</v>
      </c>
      <c r="K11">
        <v>0</v>
      </c>
      <c r="L11">
        <v>0</v>
      </c>
      <c r="M11">
        <v>0</v>
      </c>
      <c r="N11">
        <v>0</v>
      </c>
    </row>
    <row r="13" spans="1:14" x14ac:dyDescent="0.25">
      <c r="A13" s="20" t="s">
        <v>82</v>
      </c>
      <c r="B13">
        <f>B7</f>
        <v>4300</v>
      </c>
      <c r="C13">
        <f t="shared" ref="C13:N13" si="3">C7</f>
        <v>4700</v>
      </c>
      <c r="D13">
        <f t="shared" si="3"/>
        <v>5100</v>
      </c>
      <c r="E13">
        <f t="shared" si="3"/>
        <v>5500</v>
      </c>
      <c r="F13">
        <f t="shared" si="3"/>
        <v>5900</v>
      </c>
      <c r="G13">
        <f t="shared" si="3"/>
        <v>6300</v>
      </c>
      <c r="H13">
        <f t="shared" si="3"/>
        <v>6700</v>
      </c>
      <c r="I13">
        <f t="shared" si="3"/>
        <v>7100</v>
      </c>
      <c r="J13">
        <f t="shared" si="3"/>
        <v>7500</v>
      </c>
      <c r="K13">
        <f t="shared" si="3"/>
        <v>7900</v>
      </c>
      <c r="L13">
        <f t="shared" si="3"/>
        <v>8300</v>
      </c>
      <c r="M13">
        <f t="shared" si="3"/>
        <v>8700</v>
      </c>
      <c r="N13">
        <f t="shared" si="3"/>
        <v>78000</v>
      </c>
    </row>
    <row r="15" spans="1:14" x14ac:dyDescent="0.25">
      <c r="A15" s="1" t="s">
        <v>65</v>
      </c>
    </row>
    <row r="16" spans="1:14" x14ac:dyDescent="0.25">
      <c r="A16" t="s">
        <v>54</v>
      </c>
      <c r="B16">
        <v>500</v>
      </c>
      <c r="C16">
        <v>500</v>
      </c>
      <c r="D16">
        <v>500</v>
      </c>
      <c r="E16">
        <v>500</v>
      </c>
      <c r="F16">
        <v>500</v>
      </c>
      <c r="G16">
        <v>500</v>
      </c>
      <c r="H16">
        <v>500</v>
      </c>
      <c r="I16">
        <v>500</v>
      </c>
      <c r="J16">
        <v>500</v>
      </c>
      <c r="K16">
        <v>500</v>
      </c>
      <c r="L16">
        <v>500</v>
      </c>
      <c r="M16">
        <v>500</v>
      </c>
      <c r="N16">
        <f>SUM(B16:M16)</f>
        <v>6000</v>
      </c>
    </row>
    <row r="17" spans="1:14" x14ac:dyDescent="0.25">
      <c r="A17" t="s">
        <v>37</v>
      </c>
      <c r="B17">
        <v>250</v>
      </c>
      <c r="C17">
        <v>250</v>
      </c>
      <c r="D17">
        <v>250</v>
      </c>
      <c r="E17">
        <v>250</v>
      </c>
      <c r="F17">
        <v>250</v>
      </c>
      <c r="G17">
        <v>250</v>
      </c>
      <c r="H17">
        <v>250</v>
      </c>
      <c r="I17">
        <v>250</v>
      </c>
      <c r="J17">
        <v>250</v>
      </c>
      <c r="K17">
        <v>250</v>
      </c>
      <c r="L17">
        <v>250</v>
      </c>
      <c r="M17">
        <v>250</v>
      </c>
      <c r="N17">
        <f>SUM(B17:M17)</f>
        <v>3000</v>
      </c>
    </row>
    <row r="18" spans="1:14" x14ac:dyDescent="0.25">
      <c r="A18" t="s">
        <v>38</v>
      </c>
      <c r="B18">
        <v>50</v>
      </c>
      <c r="C18">
        <v>50</v>
      </c>
      <c r="D18">
        <v>50</v>
      </c>
      <c r="E18">
        <v>50</v>
      </c>
      <c r="F18">
        <v>50</v>
      </c>
      <c r="G18">
        <v>50</v>
      </c>
      <c r="H18">
        <v>50</v>
      </c>
      <c r="I18">
        <v>50</v>
      </c>
      <c r="J18">
        <v>50</v>
      </c>
      <c r="K18">
        <v>50</v>
      </c>
      <c r="L18">
        <v>50</v>
      </c>
      <c r="M18">
        <v>50</v>
      </c>
      <c r="N18">
        <f>SUM(B18:M18)</f>
        <v>600</v>
      </c>
    </row>
    <row r="19" spans="1:14" x14ac:dyDescent="0.25">
      <c r="A19" t="s">
        <v>39</v>
      </c>
      <c r="B19">
        <v>50</v>
      </c>
      <c r="C19">
        <v>50</v>
      </c>
      <c r="D19">
        <v>50</v>
      </c>
      <c r="E19">
        <v>50</v>
      </c>
      <c r="F19">
        <v>50</v>
      </c>
      <c r="G19">
        <v>50</v>
      </c>
      <c r="H19">
        <v>50</v>
      </c>
      <c r="I19">
        <v>50</v>
      </c>
      <c r="J19">
        <v>50</v>
      </c>
      <c r="K19">
        <v>50</v>
      </c>
      <c r="L19">
        <v>50</v>
      </c>
      <c r="M19">
        <v>50</v>
      </c>
      <c r="N19">
        <f>SUM(B19:M19)</f>
        <v>600</v>
      </c>
    </row>
    <row r="21" spans="1:14" x14ac:dyDescent="0.25">
      <c r="A21" s="1" t="s">
        <v>66</v>
      </c>
      <c r="B21">
        <f>SUM(B16:B20)</f>
        <v>850</v>
      </c>
      <c r="C21">
        <f t="shared" ref="C21:N21" si="4">SUM(C16:C20)</f>
        <v>850</v>
      </c>
      <c r="D21">
        <f t="shared" si="4"/>
        <v>850</v>
      </c>
      <c r="E21">
        <f t="shared" si="4"/>
        <v>850</v>
      </c>
      <c r="F21">
        <f t="shared" si="4"/>
        <v>850</v>
      </c>
      <c r="G21">
        <f t="shared" si="4"/>
        <v>850</v>
      </c>
      <c r="H21">
        <f t="shared" si="4"/>
        <v>850</v>
      </c>
      <c r="I21">
        <f t="shared" si="4"/>
        <v>850</v>
      </c>
      <c r="J21">
        <f t="shared" si="4"/>
        <v>850</v>
      </c>
      <c r="K21">
        <f t="shared" si="4"/>
        <v>850</v>
      </c>
      <c r="L21">
        <f t="shared" si="4"/>
        <v>850</v>
      </c>
      <c r="M21">
        <f t="shared" si="4"/>
        <v>850</v>
      </c>
      <c r="N21">
        <f t="shared" si="4"/>
        <v>10200</v>
      </c>
    </row>
    <row r="23" spans="1:14" x14ac:dyDescent="0.25">
      <c r="A23" s="1" t="s">
        <v>67</v>
      </c>
    </row>
    <row r="24" spans="1:14" x14ac:dyDescent="0.25">
      <c r="A24" t="s">
        <v>71</v>
      </c>
      <c r="B24">
        <v>0</v>
      </c>
      <c r="C24">
        <v>0</v>
      </c>
      <c r="D24">
        <v>0</v>
      </c>
      <c r="E24">
        <v>0</v>
      </c>
      <c r="F24">
        <v>0</v>
      </c>
      <c r="G24">
        <v>0</v>
      </c>
      <c r="H24">
        <v>1500</v>
      </c>
      <c r="I24">
        <v>0</v>
      </c>
      <c r="J24">
        <v>0</v>
      </c>
      <c r="K24">
        <v>0</v>
      </c>
      <c r="L24">
        <v>0</v>
      </c>
      <c r="M24">
        <v>0</v>
      </c>
      <c r="N24">
        <v>1500</v>
      </c>
    </row>
    <row r="26" spans="1:14" x14ac:dyDescent="0.25">
      <c r="A26" s="20" t="s">
        <v>81</v>
      </c>
      <c r="B26">
        <f>SUM(B21:B25)</f>
        <v>850</v>
      </c>
      <c r="C26">
        <f t="shared" ref="C26:N26" si="5">SUM(C21:C25)</f>
        <v>850</v>
      </c>
      <c r="D26">
        <f t="shared" si="5"/>
        <v>850</v>
      </c>
      <c r="E26">
        <f t="shared" si="5"/>
        <v>850</v>
      </c>
      <c r="F26">
        <f t="shared" si="5"/>
        <v>850</v>
      </c>
      <c r="G26">
        <f t="shared" si="5"/>
        <v>850</v>
      </c>
      <c r="H26">
        <f t="shared" si="5"/>
        <v>2350</v>
      </c>
      <c r="I26">
        <f t="shared" si="5"/>
        <v>850</v>
      </c>
      <c r="J26">
        <f t="shared" si="5"/>
        <v>850</v>
      </c>
      <c r="K26">
        <f t="shared" si="5"/>
        <v>850</v>
      </c>
      <c r="L26">
        <f t="shared" si="5"/>
        <v>850</v>
      </c>
      <c r="M26">
        <f t="shared" si="5"/>
        <v>850</v>
      </c>
      <c r="N26">
        <f t="shared" si="5"/>
        <v>11700</v>
      </c>
    </row>
    <row r="28" spans="1:14" x14ac:dyDescent="0.25">
      <c r="A28" t="s">
        <v>83</v>
      </c>
      <c r="B28">
        <f>B13-B26</f>
        <v>3450</v>
      </c>
      <c r="C28">
        <f t="shared" ref="C28:N28" si="6">C13-C26</f>
        <v>3850</v>
      </c>
      <c r="D28">
        <f t="shared" si="6"/>
        <v>4250</v>
      </c>
      <c r="E28">
        <f t="shared" si="6"/>
        <v>4650</v>
      </c>
      <c r="F28">
        <f t="shared" si="6"/>
        <v>5050</v>
      </c>
      <c r="G28">
        <f t="shared" si="6"/>
        <v>5450</v>
      </c>
      <c r="H28">
        <f t="shared" si="6"/>
        <v>4350</v>
      </c>
      <c r="I28">
        <f t="shared" si="6"/>
        <v>6250</v>
      </c>
      <c r="J28">
        <f t="shared" si="6"/>
        <v>6650</v>
      </c>
      <c r="K28">
        <f t="shared" si="6"/>
        <v>7050</v>
      </c>
      <c r="L28">
        <f t="shared" si="6"/>
        <v>7450</v>
      </c>
      <c r="M28">
        <f t="shared" si="6"/>
        <v>7850</v>
      </c>
      <c r="N28">
        <f t="shared" si="6"/>
        <v>66300</v>
      </c>
    </row>
    <row r="30" spans="1:14" x14ac:dyDescent="0.25">
      <c r="A30" t="s">
        <v>61</v>
      </c>
      <c r="B30">
        <v>184300</v>
      </c>
      <c r="C30">
        <v>187750</v>
      </c>
      <c r="D30">
        <v>191600</v>
      </c>
      <c r="E30">
        <v>195850</v>
      </c>
      <c r="F30">
        <v>200500</v>
      </c>
      <c r="G30">
        <v>205550</v>
      </c>
      <c r="H30">
        <v>211000</v>
      </c>
      <c r="I30">
        <v>215350</v>
      </c>
      <c r="J30">
        <v>221600</v>
      </c>
      <c r="K30">
        <v>228250</v>
      </c>
      <c r="L30">
        <v>235300</v>
      </c>
      <c r="M30">
        <v>242750</v>
      </c>
      <c r="N30">
        <v>250600</v>
      </c>
    </row>
    <row r="31" spans="1:14" x14ac:dyDescent="0.25">
      <c r="A31" t="s">
        <v>84</v>
      </c>
      <c r="B31">
        <f>B30+B28</f>
        <v>187750</v>
      </c>
      <c r="C31">
        <f t="shared" ref="C31:N31" si="7">C30+C28</f>
        <v>191600</v>
      </c>
      <c r="D31">
        <f t="shared" si="7"/>
        <v>195850</v>
      </c>
      <c r="E31">
        <f t="shared" si="7"/>
        <v>200500</v>
      </c>
      <c r="F31">
        <f t="shared" si="7"/>
        <v>205550</v>
      </c>
      <c r="G31">
        <f t="shared" si="7"/>
        <v>211000</v>
      </c>
      <c r="H31">
        <f t="shared" si="7"/>
        <v>215350</v>
      </c>
      <c r="I31">
        <f t="shared" si="7"/>
        <v>221600</v>
      </c>
      <c r="J31">
        <f t="shared" si="7"/>
        <v>228250</v>
      </c>
      <c r="K31">
        <f t="shared" si="7"/>
        <v>235300</v>
      </c>
      <c r="L31">
        <f t="shared" si="7"/>
        <v>242750</v>
      </c>
      <c r="M31">
        <f t="shared" si="7"/>
        <v>250600</v>
      </c>
      <c r="N31">
        <f t="shared" si="7"/>
        <v>316900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25"/>
  <sheetViews>
    <sheetView topLeftCell="A9" workbookViewId="0">
      <selection activeCell="E23" sqref="E23"/>
    </sheetView>
  </sheetViews>
  <sheetFormatPr defaultColWidth="11" defaultRowHeight="15.75" x14ac:dyDescent="0.25"/>
  <cols>
    <col min="1" max="1" width="31.5" customWidth="1"/>
  </cols>
  <sheetData>
    <row r="1" spans="1:2" x14ac:dyDescent="0.25">
      <c r="A1" t="s">
        <v>6</v>
      </c>
    </row>
    <row r="4" spans="1:2" x14ac:dyDescent="0.25">
      <c r="A4" s="21" t="s">
        <v>85</v>
      </c>
    </row>
    <row r="5" spans="1:2" x14ac:dyDescent="0.25">
      <c r="A5" t="s">
        <v>86</v>
      </c>
      <c r="B5">
        <v>70974</v>
      </c>
    </row>
    <row r="6" spans="1:2" x14ac:dyDescent="0.25">
      <c r="A6" t="s">
        <v>87</v>
      </c>
      <c r="B6">
        <v>0</v>
      </c>
    </row>
    <row r="8" spans="1:2" x14ac:dyDescent="0.25">
      <c r="A8" t="s">
        <v>88</v>
      </c>
    </row>
    <row r="9" spans="1:2" x14ac:dyDescent="0.25">
      <c r="A9" t="s">
        <v>89</v>
      </c>
      <c r="B9">
        <v>4000</v>
      </c>
    </row>
    <row r="11" spans="1:2" x14ac:dyDescent="0.25">
      <c r="A11" s="22" t="s">
        <v>97</v>
      </c>
      <c r="B11" s="22">
        <f>B5+B9</f>
        <v>74974</v>
      </c>
    </row>
    <row r="13" spans="1:2" x14ac:dyDescent="0.25">
      <c r="A13" s="21" t="s">
        <v>90</v>
      </c>
    </row>
    <row r="15" spans="1:2" x14ac:dyDescent="0.25">
      <c r="A15" s="1" t="s">
        <v>94</v>
      </c>
    </row>
    <row r="16" spans="1:2" x14ac:dyDescent="0.25">
      <c r="A16" t="s">
        <v>91</v>
      </c>
      <c r="B16">
        <v>61700</v>
      </c>
    </row>
    <row r="17" spans="1:2" x14ac:dyDescent="0.25">
      <c r="A17" t="s">
        <v>92</v>
      </c>
      <c r="B17">
        <v>1990</v>
      </c>
    </row>
    <row r="18" spans="1:2" x14ac:dyDescent="0.25">
      <c r="A18" t="s">
        <v>93</v>
      </c>
      <c r="B18">
        <v>3924</v>
      </c>
    </row>
    <row r="19" spans="1:2" x14ac:dyDescent="0.25">
      <c r="A19" t="s">
        <v>38</v>
      </c>
      <c r="B19">
        <v>100</v>
      </c>
    </row>
    <row r="20" spans="1:2" x14ac:dyDescent="0.25">
      <c r="A20" s="1" t="s">
        <v>95</v>
      </c>
    </row>
    <row r="21" spans="1:2" x14ac:dyDescent="0.25">
      <c r="A21" t="s">
        <v>98</v>
      </c>
      <c r="B21">
        <v>50</v>
      </c>
    </row>
    <row r="22" spans="1:2" x14ac:dyDescent="0.25">
      <c r="A22" t="s">
        <v>47</v>
      </c>
      <c r="B22">
        <v>1210</v>
      </c>
    </row>
    <row r="23" spans="1:2" x14ac:dyDescent="0.25">
      <c r="A23" t="s">
        <v>96</v>
      </c>
      <c r="B23">
        <v>6000</v>
      </c>
    </row>
    <row r="25" spans="1:2" x14ac:dyDescent="0.25">
      <c r="A25" t="s">
        <v>99</v>
      </c>
      <c r="B25">
        <f>SUM(B16:B24)</f>
        <v>74974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komal vasudev</cp:lastModifiedBy>
  <dcterms:created xsi:type="dcterms:W3CDTF">2022-03-19T15:50:25Z</dcterms:created>
  <dcterms:modified xsi:type="dcterms:W3CDTF">2024-03-26T01:25:47Z</dcterms:modified>
</cp:coreProperties>
</file>